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8" windowWidth="14808" windowHeight="8016"/>
  </bookViews>
  <sheets>
    <sheet name="прилож.9" sheetId="1" r:id="rId1"/>
    <sheet name="прилож.11" sheetId="2" r:id="rId2"/>
    <sheet name="прилож.1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62" i="2" l="1"/>
  <c r="G136" i="3" l="1"/>
  <c r="G135" i="3"/>
  <c r="G134" i="3" s="1"/>
  <c r="G133" i="3" s="1"/>
  <c r="I133" i="3"/>
  <c r="G105" i="3"/>
  <c r="G102" i="3"/>
  <c r="G100" i="3"/>
  <c r="G83" i="3"/>
  <c r="A83" i="3"/>
  <c r="G81" i="3"/>
  <c r="G59" i="3"/>
  <c r="G52" i="3" s="1"/>
  <c r="G51" i="3" s="1"/>
  <c r="G50" i="3" s="1"/>
  <c r="J50" i="3"/>
  <c r="G37" i="3"/>
  <c r="G36" i="3" s="1"/>
  <c r="G35" i="3" s="1"/>
  <c r="G15" i="3"/>
  <c r="G14" i="3" s="1"/>
  <c r="G13" i="3" s="1"/>
  <c r="G5" i="3" l="1"/>
  <c r="G80" i="3"/>
  <c r="G79" i="3" s="1"/>
  <c r="G68" i="3" s="1"/>
  <c r="G99" i="3"/>
  <c r="G98" i="3" s="1"/>
  <c r="G94" i="3" s="1"/>
  <c r="F140" i="2"/>
  <c r="F135" i="2"/>
  <c r="F134" i="2" s="1"/>
  <c r="F133" i="2" s="1"/>
  <c r="F132" i="2" s="1"/>
  <c r="H132" i="2"/>
  <c r="F104" i="2"/>
  <c r="F101" i="2"/>
  <c r="F84" i="2"/>
  <c r="F80" i="2"/>
  <c r="F79" i="2" s="1"/>
  <c r="F58" i="2"/>
  <c r="F51" i="2" s="1"/>
  <c r="F50" i="2" s="1"/>
  <c r="F49" i="2" s="1"/>
  <c r="I49" i="2"/>
  <c r="F36" i="2"/>
  <c r="F35" i="2" s="1"/>
  <c r="F34" i="2" s="1"/>
  <c r="F14" i="2"/>
  <c r="F13" i="2"/>
  <c r="F12" i="2"/>
  <c r="F6" i="2"/>
  <c r="F5" i="2" s="1"/>
  <c r="G167" i="3" l="1"/>
  <c r="G4" i="3" s="1"/>
  <c r="F78" i="2"/>
  <c r="F67" i="2" s="1"/>
  <c r="F98" i="2"/>
  <c r="F97" i="2" s="1"/>
  <c r="F93" i="2" s="1"/>
  <c r="F4" i="2"/>
  <c r="F166" i="2" l="1"/>
  <c r="E57" i="1"/>
  <c r="E59" i="1"/>
  <c r="E141" i="1" l="1"/>
  <c r="E24" i="1" l="1"/>
  <c r="E166" i="1" l="1"/>
  <c r="E109" i="1" l="1"/>
  <c r="E108" i="1" s="1"/>
  <c r="E23" i="1" l="1"/>
  <c r="E20" i="1"/>
  <c r="E15" i="1" l="1"/>
  <c r="E11" i="1"/>
  <c r="E10" i="1" s="1"/>
  <c r="E140" i="1" l="1"/>
  <c r="E132" i="1"/>
  <c r="E111" i="1"/>
  <c r="E101" i="1"/>
  <c r="E91" i="1"/>
  <c r="E83" i="1"/>
  <c r="E73" i="1"/>
  <c r="E51" i="1"/>
  <c r="E46" i="1"/>
  <c r="E45" i="1" s="1"/>
  <c r="E42" i="1"/>
  <c r="E32" i="1" s="1"/>
  <c r="E19" i="1"/>
  <c r="E16" i="1"/>
  <c r="E131" i="1" l="1"/>
  <c r="E65" i="1"/>
  <c r="E9" i="1"/>
  <c r="E90" i="1"/>
  <c r="E8" i="1" l="1"/>
  <c r="E7" i="1"/>
</calcChain>
</file>

<file path=xl/sharedStrings.xml><?xml version="1.0" encoding="utf-8"?>
<sst xmlns="http://schemas.openxmlformats.org/spreadsheetml/2006/main" count="1993" uniqueCount="316">
  <si>
    <t>на 2014 год</t>
  </si>
  <si>
    <t>Наименование</t>
  </si>
  <si>
    <t>ЦСР</t>
  </si>
  <si>
    <t>ВР</t>
  </si>
  <si>
    <t>Рз, ПР</t>
  </si>
  <si>
    <t>Сумма
(тысяч рублей)</t>
  </si>
  <si>
    <t>1</t>
  </si>
  <si>
    <t>2</t>
  </si>
  <si>
    <t>3</t>
  </si>
  <si>
    <t>4</t>
  </si>
  <si>
    <t>5</t>
  </si>
  <si>
    <t>Всего</t>
  </si>
  <si>
    <t xml:space="preserve">Итого программная часть </t>
  </si>
  <si>
    <t>Муниципальная программа «Предупреждение и ликвидация последствий чрезвычайных ситуаций и стихийных бедствий на территории МО «Бугровское сельское поселение» на 2014-2016гг.»</t>
  </si>
  <si>
    <t>01 0 0000</t>
  </si>
  <si>
    <t/>
  </si>
  <si>
    <t>Пропаганда мероприятий по защите населения от ЧС и стихийных бедствий</t>
  </si>
  <si>
    <t>01 0 0001</t>
  </si>
  <si>
    <t>Прочая закупка товаров, работ и услуг для обеспечения государственных (муниципальных) нужд</t>
  </si>
  <si>
    <t>Предупреждение и ликвидация последствий ЧС природного и техногенного характера, ГО</t>
  </si>
  <si>
    <t>Материально-техническое оснащение мероприятий по предотвращению ЧС и стихийных бедствий</t>
  </si>
  <si>
    <t>01 0 0002</t>
  </si>
  <si>
    <t>Мероприятия по предупреждению и ликвидации последствий ЧС и стихийных бедствий</t>
  </si>
  <si>
    <t>01 0 0003</t>
  </si>
  <si>
    <t>Обеспечение деятельности подведомственного муниципального казенного учреждения "Охрана общественного порядка"</t>
  </si>
  <si>
    <t>01 0 0004</t>
  </si>
  <si>
    <t>Фонд оплаты труда казенных учреждений и взносы по обязательному социальному страхованию</t>
  </si>
  <si>
    <t>Закупка товаров, работ, и услуг в сфере информационно-коммункационных технологий</t>
  </si>
  <si>
    <t>Муниципальная программа "Обеспечение градостроительной деятельности и земельно-имущественных отношений в МО "Бугровское сельское поселение" на 2014-2016гг."</t>
  </si>
  <si>
    <t>04 0 0000</t>
  </si>
  <si>
    <t>Реализация генерального плана МО "Бугровское селькое поселение" и обеспечение градостроительного зонирования территрий</t>
  </si>
  <si>
    <t>04 0 0001</t>
  </si>
  <si>
    <t>Другие вопросы в области национальной экономики</t>
  </si>
  <si>
    <t>Подготовка документации по планировке терри торий</t>
  </si>
  <si>
    <t>04 0 0002</t>
  </si>
  <si>
    <t>Подготовка правил землепользования и застройки территрий</t>
  </si>
  <si>
    <t>04 0 0003</t>
  </si>
  <si>
    <t>Обеспечение рационального землеустройства и землепользования и градостроительной деятельности</t>
  </si>
  <si>
    <t>04 0 0004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</si>
  <si>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</si>
  <si>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02 0 0000</t>
  </si>
  <si>
    <t>Организация и выполнение работ по пректированию и строительству сетей газоснабжения</t>
  </si>
  <si>
    <t>02 0 0001</t>
  </si>
  <si>
    <t>Коммунальное хозяйство</t>
  </si>
  <si>
    <t>Организация и выполнение работ по проектированию, ремонту и строительству объектов теплоснабжения</t>
  </si>
  <si>
    <t>02 0 0002</t>
  </si>
  <si>
    <t>Закупка товаров, работ, и услуг в целях  капитального ремонта государственного имущества</t>
  </si>
  <si>
    <t xml:space="preserve"> 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</si>
  <si>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</si>
  <si>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02 0 0003</t>
  </si>
  <si>
    <t>Муниципальная программа "Комплексная программа по благоустройству и развитию территории МО "Бугровское сельское поселение" на 2014-2016гг."</t>
  </si>
  <si>
    <t>03 0 0000</t>
  </si>
  <si>
    <t>Подпрограмма "Текущее содержание и ремонт автомобильных дорог местного значения на терриитории МО "Бугровское сельское поселение" на 2014-2016гг."</t>
  </si>
  <si>
    <t>03 1 0000</t>
  </si>
  <si>
    <t>Организация и выполнение работ по текущему содержанию и ремонту автомобильных дорог мемтного значения</t>
  </si>
  <si>
    <t>03 1 0001</t>
  </si>
  <si>
    <t>Дорожное хозяйство</t>
  </si>
  <si>
    <t>Организация и проведение работ по профилактике безопасности дорожного движения</t>
  </si>
  <si>
    <t>03 1 0002</t>
  </si>
  <si>
    <t>Подпрограмма "Текущее содержание и ремонт сетей уличного освещения на территории МО "Бугровское сельское поселение" на 2014-2016 гг."</t>
  </si>
  <si>
    <t>03 2 0000</t>
  </si>
  <si>
    <t>Организация работ по эксплуатации ЛЭП уличного освещения</t>
  </si>
  <si>
    <t>03 2 0001</t>
  </si>
  <si>
    <t>Благоустройство</t>
  </si>
  <si>
    <t>Организация и выполнение работ по текущему содержанию сетей уличного освещения</t>
  </si>
  <si>
    <t>03 2 0002</t>
  </si>
  <si>
    <t>Организация и выполнение работ по ремонту сетей уличного освещения</t>
  </si>
  <si>
    <t>03 2 0003</t>
  </si>
  <si>
    <t>Подпрограмма "Благоустройство населенных пунктов МО "Бугровское сельское поселение" на 2014-2016гг."</t>
  </si>
  <si>
    <t>03 3 0000</t>
  </si>
  <si>
    <t>Организация и выполнение работ по благоустройству дворовых территорий</t>
  </si>
  <si>
    <t>03 3 0001</t>
  </si>
  <si>
    <t xml:space="preserve">Организация и проведение работ по санитарному содержанию территории </t>
  </si>
  <si>
    <t>03 3 0002</t>
  </si>
  <si>
    <t>Муниципальная программа «Комплексная мунициапльная программа по культуре, физической культуре и спорту. реализация молодежной политики и других вопросов в области социальной политики на территории МО «Бугровское сельское поселение» на 2014-2016гг.»</t>
  </si>
  <si>
    <t>05 0 0000</t>
  </si>
  <si>
    <t>Подпрограмма "Молодежная политика в МО "Бугровское сельское поселение" на 2014-2016гг."</t>
  </si>
  <si>
    <t>05 3 0000</t>
  </si>
  <si>
    <t>Организация занятости детей, подростков и молодежи в летний период</t>
  </si>
  <si>
    <t>05 3 0001</t>
  </si>
  <si>
    <t>Молодежная политика и оздоровление детей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</si>
  <si>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</si>
  <si>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05 3 0002</t>
  </si>
  <si>
    <t>Создание условий для развития и реализации творческого потенцеала детей, подростков и молодежи</t>
  </si>
  <si>
    <t>05 3 0003</t>
  </si>
  <si>
    <t>Подпрограмма "Развитие культуры в МО "Бугровское сельское поселение" на 2014-2016гг"</t>
  </si>
  <si>
    <t>05 1 0000</t>
  </si>
  <si>
    <t>Создание условий для организации досуга и отдыха жителей МО "БСП", вовлечение населения в культурно-досуговую деятельность</t>
  </si>
  <si>
    <t>05 1 0001</t>
  </si>
  <si>
    <t>Субсидии автономным  учреждениям на финансовое обеспечение муниципального задания на оказание муниципальных услуг (выполнение работ)</t>
  </si>
  <si>
    <t>Культура</t>
  </si>
  <si>
    <t>Развитие и укрепление материально-технической базы АМУ КДЦ "Бугры"</t>
  </si>
  <si>
    <t>05 1 0002</t>
  </si>
  <si>
    <t>Иные мероприятия</t>
  </si>
  <si>
    <t>05 1 0003</t>
  </si>
  <si>
    <t>Подпрограмма "Социальная поддержка отдельных категорий граждан в МО "Бугровское сельское поселение" на 2014-2016гг."</t>
  </si>
  <si>
    <t>05 4 0000</t>
  </si>
  <si>
    <t>Оказание материальной и моральной поддержки малоимущим семьям с несовершеннолетними детьми и детьми-инвалидами</t>
  </si>
  <si>
    <t>05 4 0001</t>
  </si>
  <si>
    <t>Социальное обеспечение населения</t>
  </si>
  <si>
    <t>Оказание социальной и материальной помощи ветеранам ВОВ, пенсионерам, инвалидам</t>
  </si>
  <si>
    <t>05 4 0002</t>
  </si>
  <si>
    <t>Пособия и компенсация гражданам и иные социальные выплаты, кроме публичных обязательств</t>
  </si>
  <si>
    <t>Оказание единовременной материальной помощи гражданам в связи с  трудной жизненной ситуацией</t>
  </si>
  <si>
    <t>05 4 0003</t>
  </si>
  <si>
    <t>Подпрограмма "Развитие физической культуры, и спорта в МО "Бугровское сельское поселение" на 2014-2016гг"</t>
  </si>
  <si>
    <t>05 2 0000</t>
  </si>
  <si>
    <t>Создание условий для развития  физической культуры и массового спорта</t>
  </si>
  <si>
    <t>05 2 0001</t>
  </si>
  <si>
    <t>Другие вопросы в области физической культуры и спорта</t>
  </si>
  <si>
    <t>Создание условий для участия муниципальных команд в областных и районных соревнованиях</t>
  </si>
  <si>
    <t>05 2 0002</t>
  </si>
  <si>
    <t>Укрепление маетриально-технической спортивной базы</t>
  </si>
  <si>
    <t>05 2 0003</t>
  </si>
  <si>
    <t>05 2  0003</t>
  </si>
  <si>
    <t>Непрограммные расходы органов исполнительной власти МО "Бугровское сельское поселение"</t>
  </si>
  <si>
    <t>10 0 0000</t>
  </si>
  <si>
    <t xml:space="preserve">Расходы на обеспечение деятельности представительных органов в рамках непрограммных расходов  </t>
  </si>
  <si>
    <t>10 1 0011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</si>
  <si>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</si>
  <si>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содержание председателя совета депутатов </t>
  </si>
  <si>
    <t>10 2 0011</t>
  </si>
  <si>
    <t>Фонд оплаты труда государственных (муниципальных) органов и взносы по обязательному социальному страхованию</t>
  </si>
  <si>
    <t xml:space="preserve">Расходы на обеспечение деятельности администрации МО "Бугровское сельское поселение"  в рамках непрограммных расходов  </t>
  </si>
  <si>
    <t>10 3 0011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</si>
  <si>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</si>
  <si>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Уплата прочих налогов, сборов и иных платежей</t>
  </si>
  <si>
    <t>Иные межбюджетные трансферты</t>
  </si>
  <si>
    <t>Расходы на содержание главы администрации</t>
  </si>
  <si>
    <t>10 4 0011</t>
  </si>
  <si>
    <t>Расходы на проведение выборов</t>
  </si>
  <si>
    <t>10 5 0012</t>
  </si>
  <si>
    <t>Обеспечение проведения выборов и референдумов</t>
  </si>
  <si>
    <t>Расходы резервного фонда</t>
  </si>
  <si>
    <t>10 6 0013</t>
  </si>
  <si>
    <t>Резервные средства</t>
  </si>
  <si>
    <t>Резервные фонды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</si>
  <si>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</si>
  <si>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>10 7 0014</t>
  </si>
  <si>
    <t>Другие общегосударственные вопросы</t>
  </si>
  <si>
    <t>Другие общегосударственные вопросы в рамках непрограммных расходов органов исполнительной власти МО "Бугровское сельское поселение"</t>
  </si>
  <si>
    <t>10 8 0014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</si>
  <si>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</si>
  <si>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>10 9 0015</t>
  </si>
  <si>
    <t>Фонд оплаты труда представительных органов и взносы по обязательному социальному страхованию</t>
  </si>
  <si>
    <t>Мобилизационная и вневойсковая подготовка</t>
  </si>
  <si>
    <t>11 1 0016</t>
  </si>
  <si>
    <t>Пенсионное обеспечение</t>
  </si>
  <si>
    <t>0502</t>
  </si>
  <si>
    <t>0503</t>
  </si>
  <si>
    <t>0801</t>
  </si>
  <si>
    <t>1003</t>
  </si>
  <si>
    <t>0103</t>
  </si>
  <si>
    <t>0104</t>
  </si>
  <si>
    <t>0107</t>
  </si>
  <si>
    <t>0111</t>
  </si>
  <si>
    <t>0113</t>
  </si>
  <si>
    <t>0203</t>
  </si>
  <si>
    <t>1001</t>
  </si>
  <si>
    <t>0309</t>
  </si>
  <si>
    <t>0412</t>
  </si>
  <si>
    <t>0402</t>
  </si>
  <si>
    <t>11 2 0017</t>
  </si>
  <si>
    <t>0409</t>
  </si>
  <si>
    <t>0707</t>
  </si>
  <si>
    <t>1105</t>
  </si>
  <si>
    <t>Непрграммные расходы органов исполнительной власти МО "Бугровское селльское поселениен" в  области дополнительного пенсионного  обеспечения мун.служащих</t>
  </si>
  <si>
    <t>Фонд оплаты труда работников Совета депутатов МО "Бугровское  сельское поселение"  и взносы по обязательному социальному страхованию</t>
  </si>
  <si>
    <t>Топливно -энергетический комплекс</t>
  </si>
  <si>
    <t>Субсидии юридическим лицам (кроме государственных учреждений) и физическим лицам-производителям товаров, работ,услуг</t>
  </si>
  <si>
    <t>Непрграммные расходы органов исполнительной власти МО "Бугровское селльское поселениен" на мероприятия в топливно-энергетической области</t>
  </si>
  <si>
    <t>54,006 добавить по архитектуре</t>
  </si>
  <si>
    <t>10 3 7134</t>
  </si>
  <si>
    <t xml:space="preserve">Расходы на содержание секретаря административной комиссии </t>
  </si>
  <si>
    <t>10 3 0134</t>
  </si>
  <si>
    <t>Выполнение администрацией МО "Бугровское сельское поселение" отдельных гос.полномочий Ленинградской области в сфере административных правонарушений в рамках подпрограммы "Обеспечение правопорядка и профилактика правонарушений" государ.программы Ленинградской области "Безопасность Ленинградской области"</t>
  </si>
  <si>
    <t>11 3 0000</t>
  </si>
  <si>
    <t>0501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</si>
  <si>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</si>
  <si>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</si>
  <si>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Непрограммные расходы органов исполнительной власти МО "Бугровское сельское поселение" в области капитального ремонта многоквартирных домов, расположенных на территории муниципального образования</t>
  </si>
  <si>
    <t>наименование</t>
  </si>
  <si>
    <t>Рз</t>
  </si>
  <si>
    <t>ПР</t>
  </si>
  <si>
    <t>Сумма (тыс. руб.)</t>
  </si>
  <si>
    <t>ОБЩЕГОСУДАРСТВЕННЫЕ ВОПРОСЫ</t>
  </si>
  <si>
    <t>01</t>
  </si>
  <si>
    <t>00</t>
  </si>
  <si>
    <t>03</t>
  </si>
  <si>
    <t>Непрограмные расходы органов исполнительной  власти МО ""Бугровское сельское поселение"</t>
  </si>
  <si>
    <t>1000000</t>
  </si>
  <si>
    <t>1010011</t>
  </si>
  <si>
    <t>121</t>
  </si>
  <si>
    <t>244</t>
  </si>
  <si>
    <t>Расходы на содержание председателя совета депутатов</t>
  </si>
  <si>
    <t>1020011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</si>
  <si>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</si>
  <si>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</si>
  <si>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администрации муниципального образования "Бугровское сельское поселение"</t>
  </si>
  <si>
    <t>1030011</t>
  </si>
  <si>
    <t>Закупка товаров, работ, услуг в сфере информационно-коммуникационных технологий</t>
  </si>
  <si>
    <t>242</t>
  </si>
  <si>
    <t>852</t>
  </si>
  <si>
    <t>540</t>
  </si>
  <si>
    <t>1030134</t>
  </si>
  <si>
    <t>1037134</t>
  </si>
  <si>
    <t>1040011</t>
  </si>
  <si>
    <t>07</t>
  </si>
  <si>
    <t>1050012</t>
  </si>
  <si>
    <t>11</t>
  </si>
  <si>
    <t>1060013</t>
  </si>
  <si>
    <t>870</t>
  </si>
  <si>
    <t>13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</si>
  <si>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властимуниципального образования "Бугровское сельское поселение"</t>
  </si>
  <si>
    <t>1070014</t>
  </si>
  <si>
    <t>111</t>
  </si>
  <si>
    <t>Другие общегосударственные вопросы в рамках непрограммных расходов органов исполнительной власти муниципального образования "Бугровское сельское поселение"</t>
  </si>
  <si>
    <t>1080014</t>
  </si>
  <si>
    <t>Национальная оборона</t>
  </si>
  <si>
    <t>02</t>
  </si>
  <si>
    <t>Непрограммные расходы органов исполнительной власти муниципального образования "Бугровское сельское поселение" в области осуществления первичного воинского учета</t>
  </si>
  <si>
    <t>1090015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</si>
  <si>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</si>
  <si>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</si>
  <si>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</si>
  <si>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0100000</t>
  </si>
  <si>
    <t>Пропаганда мероприятий  по защите населения от чрезвычайных ситуаций и стихийных бедствий</t>
  </si>
  <si>
    <t>0100001</t>
  </si>
  <si>
    <t>Материально-техническое оснащение мероприятий по предотвращению чрезвычайных ситуаций и стихийных бедствий</t>
  </si>
  <si>
    <t>0100002</t>
  </si>
  <si>
    <t>Мероприятия по предупреждению и ликвидации последствий срезвычайных ситуаций и стихийных бедствий</t>
  </si>
  <si>
    <t>0100003</t>
  </si>
  <si>
    <t>Обеспечение деятельности подведомственного  муниципального казенного учреждения "охрана общественного порядка"</t>
  </si>
  <si>
    <t>0100004</t>
  </si>
  <si>
    <t>НАЦИОНАЛЬНАЯ ЭКОНОМИКА</t>
  </si>
  <si>
    <t>Топливно-энергетический комплекс</t>
  </si>
  <si>
    <t>Непрограммные расходы органов исполнительной власти МО "Бугровское сельское поселение" на мероприяия в топливно-энергетической области</t>
  </si>
  <si>
    <t>Субсидия юридическим лицам(кроме государственных учреждений) и физическим лицам-производителям товаров, работ, услуг</t>
  </si>
  <si>
    <t>810</t>
  </si>
  <si>
    <t>0300000</t>
  </si>
  <si>
    <t>0310000</t>
  </si>
  <si>
    <t>0310001</t>
  </si>
  <si>
    <t>0310002</t>
  </si>
  <si>
    <t>12</t>
  </si>
  <si>
    <t>0200000</t>
  </si>
  <si>
    <t>0200001</t>
  </si>
  <si>
    <t>Организация работ по проектированию, ремонту и строительству объектов теплоснабжения</t>
  </si>
  <si>
    <t>020003</t>
  </si>
  <si>
    <t>0400000</t>
  </si>
  <si>
    <t>0400001</t>
  </si>
  <si>
    <t>Подготовка документации по планировке территорий</t>
  </si>
  <si>
    <t>0400002</t>
  </si>
  <si>
    <t>0400003</t>
  </si>
  <si>
    <t>0400004</t>
  </si>
  <si>
    <t>ЖИЛИЩНО-КОММУНАЛЬНОЕ ХОЗЯЙСТВО</t>
  </si>
  <si>
    <t>05</t>
  </si>
  <si>
    <t>1130000</t>
  </si>
  <si>
    <t>Субсидия юридическим лицам(кроме некоммерческих организаций) индивидуальным предпринимателям, физическим лицам</t>
  </si>
  <si>
    <t>0200002</t>
  </si>
  <si>
    <t>243</t>
  </si>
  <si>
    <t>0200003</t>
  </si>
  <si>
    <t>0320000</t>
  </si>
  <si>
    <t>0320001</t>
  </si>
  <si>
    <t>0320002</t>
  </si>
  <si>
    <t>0320003</t>
  </si>
  <si>
    <t>0330000</t>
  </si>
  <si>
    <t>0330001</t>
  </si>
  <si>
    <t>0330002</t>
  </si>
  <si>
    <t>ОБРАЗОВАНИЕ</t>
  </si>
  <si>
    <t>0500000</t>
  </si>
  <si>
    <t>0530000</t>
  </si>
  <si>
    <t>0530001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</si>
  <si>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</si>
  <si>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</si>
  <si>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0530002</t>
  </si>
  <si>
    <t>05300003</t>
  </si>
  <si>
    <t>0530003</t>
  </si>
  <si>
    <t>КУЛЬТУРА,  КИНЕМАТОГРАФИЯ</t>
  </si>
  <si>
    <t>08</t>
  </si>
  <si>
    <t>0510000</t>
  </si>
  <si>
    <t>0510001</t>
  </si>
  <si>
    <t>0510002</t>
  </si>
  <si>
    <t>0510003</t>
  </si>
  <si>
    <t>СОЦИАЛЬНАЯ ПОЛИТИКА</t>
  </si>
  <si>
    <t>10</t>
  </si>
  <si>
    <t>Непрограммные расходы органов исполнительной власти в области дополнительного пенсионного обспечения  муниципальных служащих</t>
  </si>
  <si>
    <t>1110016</t>
  </si>
  <si>
    <t>Доплаты к пенсиям государственных служащих субъектов Российской Федерации и муниципальных служащих</t>
  </si>
  <si>
    <t>321</t>
  </si>
  <si>
    <t>0540000</t>
  </si>
  <si>
    <t>0540001</t>
  </si>
  <si>
    <t>0540002</t>
  </si>
  <si>
    <t>0540003</t>
  </si>
  <si>
    <t>ФИЗИЧЕСКАЯ КУЛЬТУРА И СПОРТ</t>
  </si>
  <si>
    <t>0520000</t>
  </si>
  <si>
    <t>0520001</t>
  </si>
  <si>
    <t>0520002</t>
  </si>
  <si>
    <t>0520003</t>
  </si>
  <si>
    <t>ВСЕГО РАСХОДОВ</t>
  </si>
  <si>
    <t>Г</t>
  </si>
  <si>
    <t>Администрация муниципального образования "Бугровское сельское поселение"</t>
  </si>
  <si>
    <t>001</t>
  </si>
  <si>
    <t>10700174</t>
  </si>
  <si>
    <t>Непрограммные  расходы органов  исполнительной власти  МО "Бугровское сельское поселение" в области капитального ремонта многоквартирных домов, расположенных на территории муниципального  образования</t>
  </si>
  <si>
    <t>Субсидия юридическим лицам (кроме некоммеческих организаций) индивидуальным предпринимателям,  физическим лицам</t>
  </si>
  <si>
    <t>0310</t>
  </si>
  <si>
    <t>Обеспечение пожарной безопасности</t>
  </si>
  <si>
    <t>ОБЕСПЕЧЕНИЕ ПОЖАРНОЙ БЕЗОПАСНОСТИ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</si>
  <si>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</si>
  <si>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</si>
  <si>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Приложение № 2                                                                              к решению Совета депутатов                                                                  от 24.06. 2014г. № 19</t>
  </si>
  <si>
    <t>Приложение № 3                                                                              к решению Совета депутатов                                                                  от 24.06. 2014 года № 19</t>
  </si>
  <si>
    <t>Приложение № 4                                                                               к решению Совета депутатов                                                                  от 24.06. 2014 года № 19</t>
  </si>
  <si>
    <r>
      <rPr>
        <b/>
        <sz val="10"/>
        <rFont val="Times New Roman"/>
        <family val="1"/>
        <charset val="204"/>
      </rPr>
      <t>РАСПРЕДЕЛЕНИЕ</t>
    </r>
    <r>
      <rPr>
        <sz val="10"/>
        <rFont val="Times New Roman"/>
        <family val="1"/>
        <charset val="204"/>
      </rPr>
      <t xml:space="preserve">
бюджетных ассигнований по разделам, подразделам, целевым статьям (муниципальным программам муниципального образования "Бугровское сельское поселение"  и непрограммным направлениям деятельности), группам и подгруппам видов расходов классификации расходов бюджетов на 2014 год</t>
    </r>
  </si>
  <si>
    <r>
      <t xml:space="preserve">РАСПРЕДЕЛЕНИЕ
</t>
    </r>
    <r>
      <rPr>
        <sz val="10"/>
        <rFont val="Times New Roman"/>
        <family val="1"/>
        <charset val="204"/>
      </rPr>
      <t>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бюджетов,
а также по разделам и подразделам классификации расходов бюджетов</t>
    </r>
  </si>
  <si>
    <r>
      <rPr>
        <b/>
        <sz val="10"/>
        <color indexed="8"/>
        <rFont val="Times New Roman"/>
        <family val="1"/>
        <charset val="204"/>
      </rPr>
      <t>Ведомственная сруктура                                                                                                                                                                                         б</t>
    </r>
    <r>
      <rPr>
        <sz val="10"/>
        <color indexed="8"/>
        <rFont val="Times New Roman"/>
        <family val="1"/>
        <charset val="204"/>
      </rPr>
      <t>юджета муниципального образования "Бугровское сельское поселение"                                                                                              на 2014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</si>
</sst>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_-* #,##0.0_р_._-;\-* #,##0.0_р_._-;_-* &quot;-&quot;?_р_._-;_-@_-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5" tint="0.7999816888943144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5" tint="0.79998168889431442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/>
    <xf numFmtId="164" fontId="3" fillId="0" borderId="0" xfId="0" applyNumberFormat="1" applyFont="1" applyFill="1"/>
    <xf numFmtId="164" fontId="1" fillId="0" borderId="0" xfId="0" applyNumberFormat="1" applyFont="1" applyFill="1"/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166" fontId="1" fillId="0" borderId="1" xfId="2" applyNumberFormat="1" applyFont="1" applyFill="1" applyBorder="1" applyAlignment="1">
      <alignment vertical="top" wrapText="1"/>
    </xf>
    <xf numFmtId="49" fontId="1" fillId="0" borderId="1" xfId="1" applyNumberFormat="1" applyFont="1" applyFill="1" applyBorder="1" applyAlignment="1">
      <alignment horizontal="justify" vertical="center" wrapText="1"/>
    </xf>
    <xf numFmtId="166" fontId="1" fillId="0" borderId="1" xfId="2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11" fillId="0" borderId="0" xfId="0" applyFont="1" applyFill="1"/>
    <xf numFmtId="167" fontId="6" fillId="0" borderId="0" xfId="0" applyNumberFormat="1" applyFont="1" applyFill="1"/>
    <xf numFmtId="166" fontId="12" fillId="0" borderId="0" xfId="2" applyNumberFormat="1" applyFont="1" applyFill="1" applyAlignment="1"/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13" fillId="0" borderId="2" xfId="1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/>
    </xf>
    <xf numFmtId="164" fontId="14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166" fontId="1" fillId="0" borderId="1" xfId="2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166" fontId="1" fillId="0" borderId="1" xfId="2" applyNumberFormat="1" applyFont="1" applyFill="1" applyBorder="1" applyAlignment="1">
      <alignment horizontal="center"/>
    </xf>
    <xf numFmtId="166" fontId="1" fillId="0" borderId="1" xfId="2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wrapText="1"/>
    </xf>
    <xf numFmtId="49" fontId="1" fillId="0" borderId="1" xfId="1" applyNumberFormat="1" applyFont="1" applyFill="1" applyBorder="1" applyAlignment="1">
      <alignment horizontal="left" vertical="center" wrapText="1"/>
    </xf>
    <xf numFmtId="166" fontId="12" fillId="0" borderId="0" xfId="2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9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8;&#1085;&#1090;&#1077;&#1088;&#1085;&#1077;&#1090;\&#1047;&#1072;&#1075;&#1088;&#1091;&#1079;&#1082;&#1080;\1\&#8470;19%2024.06.14\&#1055;&#1088;.11%20&#1088;&#1072;&#1089;&#1093;&#1086;&#1076;&#1099;(&#1088;,&#1087;&#1088;,&#1094;&#1089;,&#1074;&#1088;)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1.06.2014"/>
      <sheetName val="Лист2"/>
      <sheetName val="Лист3"/>
    </sheetNames>
    <sheetDataSet>
      <sheetData sheetId="0">
        <row r="77">
          <cell r="A77" t="str">
            <v>Организация работ по проектированию, ремонту и строительству объектов теплоснабжения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7"/>
  <sheetViews>
    <sheetView tabSelected="1" workbookViewId="0">
      <selection activeCell="A49" sqref="A49:A50"/>
    </sheetView>
  </sheetViews>
  <sheetFormatPr defaultRowHeight="13.2" x14ac:dyDescent="0.25"/>
  <cols>
    <col min="1" max="1" width="45.5546875" style="4" customWidth="1"/>
    <col min="2" max="2" width="11.5546875" style="4" customWidth="1"/>
    <col min="3" max="3" width="7.33203125" style="4" customWidth="1"/>
    <col min="4" max="4" width="9.109375" style="4"/>
    <col min="5" max="5" width="13.109375" style="4" customWidth="1"/>
    <col min="6" max="256" width="9.109375" style="4"/>
    <col min="257" max="257" width="45.5546875" style="4" customWidth="1"/>
    <col min="258" max="258" width="11.5546875" style="4" customWidth="1"/>
    <col min="259" max="259" width="7.33203125" style="4" customWidth="1"/>
    <col min="260" max="260" width="9.109375" style="4"/>
    <col min="261" max="261" width="13.109375" style="4" customWidth="1"/>
    <col min="262" max="512" width="9.109375" style="4"/>
    <col min="513" max="513" width="45.5546875" style="4" customWidth="1"/>
    <col min="514" max="514" width="11.5546875" style="4" customWidth="1"/>
    <col min="515" max="515" width="7.33203125" style="4" customWidth="1"/>
    <col min="516" max="516" width="9.109375" style="4"/>
    <col min="517" max="517" width="13.109375" style="4" customWidth="1"/>
    <col min="518" max="768" width="9.109375" style="4"/>
    <col min="769" max="769" width="45.5546875" style="4" customWidth="1"/>
    <col min="770" max="770" width="11.5546875" style="4" customWidth="1"/>
    <col min="771" max="771" width="7.33203125" style="4" customWidth="1"/>
    <col min="772" max="772" width="9.109375" style="4"/>
    <col min="773" max="773" width="13.109375" style="4" customWidth="1"/>
    <col min="774" max="1024" width="9.109375" style="4"/>
    <col min="1025" max="1025" width="45.5546875" style="4" customWidth="1"/>
    <col min="1026" max="1026" width="11.5546875" style="4" customWidth="1"/>
    <col min="1027" max="1027" width="7.33203125" style="4" customWidth="1"/>
    <col min="1028" max="1028" width="9.109375" style="4"/>
    <col min="1029" max="1029" width="13.109375" style="4" customWidth="1"/>
    <col min="1030" max="1280" width="9.109375" style="4"/>
    <col min="1281" max="1281" width="45.5546875" style="4" customWidth="1"/>
    <col min="1282" max="1282" width="11.5546875" style="4" customWidth="1"/>
    <col min="1283" max="1283" width="7.33203125" style="4" customWidth="1"/>
    <col min="1284" max="1284" width="9.109375" style="4"/>
    <col min="1285" max="1285" width="13.109375" style="4" customWidth="1"/>
    <col min="1286" max="1536" width="9.109375" style="4"/>
    <col min="1537" max="1537" width="45.5546875" style="4" customWidth="1"/>
    <col min="1538" max="1538" width="11.5546875" style="4" customWidth="1"/>
    <col min="1539" max="1539" width="7.33203125" style="4" customWidth="1"/>
    <col min="1540" max="1540" width="9.109375" style="4"/>
    <col min="1541" max="1541" width="13.109375" style="4" customWidth="1"/>
    <col min="1542" max="1792" width="9.109375" style="4"/>
    <col min="1793" max="1793" width="45.5546875" style="4" customWidth="1"/>
    <col min="1794" max="1794" width="11.5546875" style="4" customWidth="1"/>
    <col min="1795" max="1795" width="7.33203125" style="4" customWidth="1"/>
    <col min="1796" max="1796" width="9.109375" style="4"/>
    <col min="1797" max="1797" width="13.109375" style="4" customWidth="1"/>
    <col min="1798" max="2048" width="9.109375" style="4"/>
    <col min="2049" max="2049" width="45.5546875" style="4" customWidth="1"/>
    <col min="2050" max="2050" width="11.5546875" style="4" customWidth="1"/>
    <col min="2051" max="2051" width="7.33203125" style="4" customWidth="1"/>
    <col min="2052" max="2052" width="9.109375" style="4"/>
    <col min="2053" max="2053" width="13.109375" style="4" customWidth="1"/>
    <col min="2054" max="2304" width="9.109375" style="4"/>
    <col min="2305" max="2305" width="45.5546875" style="4" customWidth="1"/>
    <col min="2306" max="2306" width="11.5546875" style="4" customWidth="1"/>
    <col min="2307" max="2307" width="7.33203125" style="4" customWidth="1"/>
    <col min="2308" max="2308" width="9.109375" style="4"/>
    <col min="2309" max="2309" width="13.109375" style="4" customWidth="1"/>
    <col min="2310" max="2560" width="9.109375" style="4"/>
    <col min="2561" max="2561" width="45.5546875" style="4" customWidth="1"/>
    <col min="2562" max="2562" width="11.5546875" style="4" customWidth="1"/>
    <col min="2563" max="2563" width="7.33203125" style="4" customWidth="1"/>
    <col min="2564" max="2564" width="9.109375" style="4"/>
    <col min="2565" max="2565" width="13.109375" style="4" customWidth="1"/>
    <col min="2566" max="2816" width="9.109375" style="4"/>
    <col min="2817" max="2817" width="45.5546875" style="4" customWidth="1"/>
    <col min="2818" max="2818" width="11.5546875" style="4" customWidth="1"/>
    <col min="2819" max="2819" width="7.33203125" style="4" customWidth="1"/>
    <col min="2820" max="2820" width="9.109375" style="4"/>
    <col min="2821" max="2821" width="13.109375" style="4" customWidth="1"/>
    <col min="2822" max="3072" width="9.109375" style="4"/>
    <col min="3073" max="3073" width="45.5546875" style="4" customWidth="1"/>
    <col min="3074" max="3074" width="11.5546875" style="4" customWidth="1"/>
    <col min="3075" max="3075" width="7.33203125" style="4" customWidth="1"/>
    <col min="3076" max="3076" width="9.109375" style="4"/>
    <col min="3077" max="3077" width="13.109375" style="4" customWidth="1"/>
    <col min="3078" max="3328" width="9.109375" style="4"/>
    <col min="3329" max="3329" width="45.5546875" style="4" customWidth="1"/>
    <col min="3330" max="3330" width="11.5546875" style="4" customWidth="1"/>
    <col min="3331" max="3331" width="7.33203125" style="4" customWidth="1"/>
    <col min="3332" max="3332" width="9.109375" style="4"/>
    <col min="3333" max="3333" width="13.109375" style="4" customWidth="1"/>
    <col min="3334" max="3584" width="9.109375" style="4"/>
    <col min="3585" max="3585" width="45.5546875" style="4" customWidth="1"/>
    <col min="3586" max="3586" width="11.5546875" style="4" customWidth="1"/>
    <col min="3587" max="3587" width="7.33203125" style="4" customWidth="1"/>
    <col min="3588" max="3588" width="9.109375" style="4"/>
    <col min="3589" max="3589" width="13.109375" style="4" customWidth="1"/>
    <col min="3590" max="3840" width="9.109375" style="4"/>
    <col min="3841" max="3841" width="45.5546875" style="4" customWidth="1"/>
    <col min="3842" max="3842" width="11.5546875" style="4" customWidth="1"/>
    <col min="3843" max="3843" width="7.33203125" style="4" customWidth="1"/>
    <col min="3844" max="3844" width="9.109375" style="4"/>
    <col min="3845" max="3845" width="13.109375" style="4" customWidth="1"/>
    <col min="3846" max="4096" width="9.109375" style="4"/>
    <col min="4097" max="4097" width="45.5546875" style="4" customWidth="1"/>
    <col min="4098" max="4098" width="11.5546875" style="4" customWidth="1"/>
    <col min="4099" max="4099" width="7.33203125" style="4" customWidth="1"/>
    <col min="4100" max="4100" width="9.109375" style="4"/>
    <col min="4101" max="4101" width="13.109375" style="4" customWidth="1"/>
    <col min="4102" max="4352" width="9.109375" style="4"/>
    <col min="4353" max="4353" width="45.5546875" style="4" customWidth="1"/>
    <col min="4354" max="4354" width="11.5546875" style="4" customWidth="1"/>
    <col min="4355" max="4355" width="7.33203125" style="4" customWidth="1"/>
    <col min="4356" max="4356" width="9.109375" style="4"/>
    <col min="4357" max="4357" width="13.109375" style="4" customWidth="1"/>
    <col min="4358" max="4608" width="9.109375" style="4"/>
    <col min="4609" max="4609" width="45.5546875" style="4" customWidth="1"/>
    <col min="4610" max="4610" width="11.5546875" style="4" customWidth="1"/>
    <col min="4611" max="4611" width="7.33203125" style="4" customWidth="1"/>
    <col min="4612" max="4612" width="9.109375" style="4"/>
    <col min="4613" max="4613" width="13.109375" style="4" customWidth="1"/>
    <col min="4614" max="4864" width="9.109375" style="4"/>
    <col min="4865" max="4865" width="45.5546875" style="4" customWidth="1"/>
    <col min="4866" max="4866" width="11.5546875" style="4" customWidth="1"/>
    <col min="4867" max="4867" width="7.33203125" style="4" customWidth="1"/>
    <col min="4868" max="4868" width="9.109375" style="4"/>
    <col min="4869" max="4869" width="13.109375" style="4" customWidth="1"/>
    <col min="4870" max="5120" width="9.109375" style="4"/>
    <col min="5121" max="5121" width="45.5546875" style="4" customWidth="1"/>
    <col min="5122" max="5122" width="11.5546875" style="4" customWidth="1"/>
    <col min="5123" max="5123" width="7.33203125" style="4" customWidth="1"/>
    <col min="5124" max="5124" width="9.109375" style="4"/>
    <col min="5125" max="5125" width="13.109375" style="4" customWidth="1"/>
    <col min="5126" max="5376" width="9.109375" style="4"/>
    <col min="5377" max="5377" width="45.5546875" style="4" customWidth="1"/>
    <col min="5378" max="5378" width="11.5546875" style="4" customWidth="1"/>
    <col min="5379" max="5379" width="7.33203125" style="4" customWidth="1"/>
    <col min="5380" max="5380" width="9.109375" style="4"/>
    <col min="5381" max="5381" width="13.109375" style="4" customWidth="1"/>
    <col min="5382" max="5632" width="9.109375" style="4"/>
    <col min="5633" max="5633" width="45.5546875" style="4" customWidth="1"/>
    <col min="5634" max="5634" width="11.5546875" style="4" customWidth="1"/>
    <col min="5635" max="5635" width="7.33203125" style="4" customWidth="1"/>
    <col min="5636" max="5636" width="9.109375" style="4"/>
    <col min="5637" max="5637" width="13.109375" style="4" customWidth="1"/>
    <col min="5638" max="5888" width="9.109375" style="4"/>
    <col min="5889" max="5889" width="45.5546875" style="4" customWidth="1"/>
    <col min="5890" max="5890" width="11.5546875" style="4" customWidth="1"/>
    <col min="5891" max="5891" width="7.33203125" style="4" customWidth="1"/>
    <col min="5892" max="5892" width="9.109375" style="4"/>
    <col min="5893" max="5893" width="13.109375" style="4" customWidth="1"/>
    <col min="5894" max="6144" width="9.109375" style="4"/>
    <col min="6145" max="6145" width="45.5546875" style="4" customWidth="1"/>
    <col min="6146" max="6146" width="11.5546875" style="4" customWidth="1"/>
    <col min="6147" max="6147" width="7.33203125" style="4" customWidth="1"/>
    <col min="6148" max="6148" width="9.109375" style="4"/>
    <col min="6149" max="6149" width="13.109375" style="4" customWidth="1"/>
    <col min="6150" max="6400" width="9.109375" style="4"/>
    <col min="6401" max="6401" width="45.5546875" style="4" customWidth="1"/>
    <col min="6402" max="6402" width="11.5546875" style="4" customWidth="1"/>
    <col min="6403" max="6403" width="7.33203125" style="4" customWidth="1"/>
    <col min="6404" max="6404" width="9.109375" style="4"/>
    <col min="6405" max="6405" width="13.109375" style="4" customWidth="1"/>
    <col min="6406" max="6656" width="9.109375" style="4"/>
    <col min="6657" max="6657" width="45.5546875" style="4" customWidth="1"/>
    <col min="6658" max="6658" width="11.5546875" style="4" customWidth="1"/>
    <col min="6659" max="6659" width="7.33203125" style="4" customWidth="1"/>
    <col min="6660" max="6660" width="9.109375" style="4"/>
    <col min="6661" max="6661" width="13.109375" style="4" customWidth="1"/>
    <col min="6662" max="6912" width="9.109375" style="4"/>
    <col min="6913" max="6913" width="45.5546875" style="4" customWidth="1"/>
    <col min="6914" max="6914" width="11.5546875" style="4" customWidth="1"/>
    <col min="6915" max="6915" width="7.33203125" style="4" customWidth="1"/>
    <col min="6916" max="6916" width="9.109375" style="4"/>
    <col min="6917" max="6917" width="13.109375" style="4" customWidth="1"/>
    <col min="6918" max="7168" width="9.109375" style="4"/>
    <col min="7169" max="7169" width="45.5546875" style="4" customWidth="1"/>
    <col min="7170" max="7170" width="11.5546875" style="4" customWidth="1"/>
    <col min="7171" max="7171" width="7.33203125" style="4" customWidth="1"/>
    <col min="7172" max="7172" width="9.109375" style="4"/>
    <col min="7173" max="7173" width="13.109375" style="4" customWidth="1"/>
    <col min="7174" max="7424" width="9.109375" style="4"/>
    <col min="7425" max="7425" width="45.5546875" style="4" customWidth="1"/>
    <col min="7426" max="7426" width="11.5546875" style="4" customWidth="1"/>
    <col min="7427" max="7427" width="7.33203125" style="4" customWidth="1"/>
    <col min="7428" max="7428" width="9.109375" style="4"/>
    <col min="7429" max="7429" width="13.109375" style="4" customWidth="1"/>
    <col min="7430" max="7680" width="9.109375" style="4"/>
    <col min="7681" max="7681" width="45.5546875" style="4" customWidth="1"/>
    <col min="7682" max="7682" width="11.5546875" style="4" customWidth="1"/>
    <col min="7683" max="7683" width="7.33203125" style="4" customWidth="1"/>
    <col min="7684" max="7684" width="9.109375" style="4"/>
    <col min="7685" max="7685" width="13.109375" style="4" customWidth="1"/>
    <col min="7686" max="7936" width="9.109375" style="4"/>
    <col min="7937" max="7937" width="45.5546875" style="4" customWidth="1"/>
    <col min="7938" max="7938" width="11.5546875" style="4" customWidth="1"/>
    <col min="7939" max="7939" width="7.33203125" style="4" customWidth="1"/>
    <col min="7940" max="7940" width="9.109375" style="4"/>
    <col min="7941" max="7941" width="13.109375" style="4" customWidth="1"/>
    <col min="7942" max="8192" width="9.109375" style="4"/>
    <col min="8193" max="8193" width="45.5546875" style="4" customWidth="1"/>
    <col min="8194" max="8194" width="11.5546875" style="4" customWidth="1"/>
    <col min="8195" max="8195" width="7.33203125" style="4" customWidth="1"/>
    <col min="8196" max="8196" width="9.109375" style="4"/>
    <col min="8197" max="8197" width="13.109375" style="4" customWidth="1"/>
    <col min="8198" max="8448" width="9.109375" style="4"/>
    <col min="8449" max="8449" width="45.5546875" style="4" customWidth="1"/>
    <col min="8450" max="8450" width="11.5546875" style="4" customWidth="1"/>
    <col min="8451" max="8451" width="7.33203125" style="4" customWidth="1"/>
    <col min="8452" max="8452" width="9.109375" style="4"/>
    <col min="8453" max="8453" width="13.109375" style="4" customWidth="1"/>
    <col min="8454" max="8704" width="9.109375" style="4"/>
    <col min="8705" max="8705" width="45.5546875" style="4" customWidth="1"/>
    <col min="8706" max="8706" width="11.5546875" style="4" customWidth="1"/>
    <col min="8707" max="8707" width="7.33203125" style="4" customWidth="1"/>
    <col min="8708" max="8708" width="9.109375" style="4"/>
    <col min="8709" max="8709" width="13.109375" style="4" customWidth="1"/>
    <col min="8710" max="8960" width="9.109375" style="4"/>
    <col min="8961" max="8961" width="45.5546875" style="4" customWidth="1"/>
    <col min="8962" max="8962" width="11.5546875" style="4" customWidth="1"/>
    <col min="8963" max="8963" width="7.33203125" style="4" customWidth="1"/>
    <col min="8964" max="8964" width="9.109375" style="4"/>
    <col min="8965" max="8965" width="13.109375" style="4" customWidth="1"/>
    <col min="8966" max="9216" width="9.109375" style="4"/>
    <col min="9217" max="9217" width="45.5546875" style="4" customWidth="1"/>
    <col min="9218" max="9218" width="11.5546875" style="4" customWidth="1"/>
    <col min="9219" max="9219" width="7.33203125" style="4" customWidth="1"/>
    <col min="9220" max="9220" width="9.109375" style="4"/>
    <col min="9221" max="9221" width="13.109375" style="4" customWidth="1"/>
    <col min="9222" max="9472" width="9.109375" style="4"/>
    <col min="9473" max="9473" width="45.5546875" style="4" customWidth="1"/>
    <col min="9474" max="9474" width="11.5546875" style="4" customWidth="1"/>
    <col min="9475" max="9475" width="7.33203125" style="4" customWidth="1"/>
    <col min="9476" max="9476" width="9.109375" style="4"/>
    <col min="9477" max="9477" width="13.109375" style="4" customWidth="1"/>
    <col min="9478" max="9728" width="9.109375" style="4"/>
    <col min="9729" max="9729" width="45.5546875" style="4" customWidth="1"/>
    <col min="9730" max="9730" width="11.5546875" style="4" customWidth="1"/>
    <col min="9731" max="9731" width="7.33203125" style="4" customWidth="1"/>
    <col min="9732" max="9732" width="9.109375" style="4"/>
    <col min="9733" max="9733" width="13.109375" style="4" customWidth="1"/>
    <col min="9734" max="9984" width="9.109375" style="4"/>
    <col min="9985" max="9985" width="45.5546875" style="4" customWidth="1"/>
    <col min="9986" max="9986" width="11.5546875" style="4" customWidth="1"/>
    <col min="9987" max="9987" width="7.33203125" style="4" customWidth="1"/>
    <col min="9988" max="9988" width="9.109375" style="4"/>
    <col min="9989" max="9989" width="13.109375" style="4" customWidth="1"/>
    <col min="9990" max="10240" width="9.109375" style="4"/>
    <col min="10241" max="10241" width="45.5546875" style="4" customWidth="1"/>
    <col min="10242" max="10242" width="11.5546875" style="4" customWidth="1"/>
    <col min="10243" max="10243" width="7.33203125" style="4" customWidth="1"/>
    <col min="10244" max="10244" width="9.109375" style="4"/>
    <col min="10245" max="10245" width="13.109375" style="4" customWidth="1"/>
    <col min="10246" max="10496" width="9.109375" style="4"/>
    <col min="10497" max="10497" width="45.5546875" style="4" customWidth="1"/>
    <col min="10498" max="10498" width="11.5546875" style="4" customWidth="1"/>
    <col min="10499" max="10499" width="7.33203125" style="4" customWidth="1"/>
    <col min="10500" max="10500" width="9.109375" style="4"/>
    <col min="10501" max="10501" width="13.109375" style="4" customWidth="1"/>
    <col min="10502" max="10752" width="9.109375" style="4"/>
    <col min="10753" max="10753" width="45.5546875" style="4" customWidth="1"/>
    <col min="10754" max="10754" width="11.5546875" style="4" customWidth="1"/>
    <col min="10755" max="10755" width="7.33203125" style="4" customWidth="1"/>
    <col min="10756" max="10756" width="9.109375" style="4"/>
    <col min="10757" max="10757" width="13.109375" style="4" customWidth="1"/>
    <col min="10758" max="11008" width="9.109375" style="4"/>
    <col min="11009" max="11009" width="45.5546875" style="4" customWidth="1"/>
    <col min="11010" max="11010" width="11.5546875" style="4" customWidth="1"/>
    <col min="11011" max="11011" width="7.33203125" style="4" customWidth="1"/>
    <col min="11012" max="11012" width="9.109375" style="4"/>
    <col min="11013" max="11013" width="13.109375" style="4" customWidth="1"/>
    <col min="11014" max="11264" width="9.109375" style="4"/>
    <col min="11265" max="11265" width="45.5546875" style="4" customWidth="1"/>
    <col min="11266" max="11266" width="11.5546875" style="4" customWidth="1"/>
    <col min="11267" max="11267" width="7.33203125" style="4" customWidth="1"/>
    <col min="11268" max="11268" width="9.109375" style="4"/>
    <col min="11269" max="11269" width="13.109375" style="4" customWidth="1"/>
    <col min="11270" max="11520" width="9.109375" style="4"/>
    <col min="11521" max="11521" width="45.5546875" style="4" customWidth="1"/>
    <col min="11522" max="11522" width="11.5546875" style="4" customWidth="1"/>
    <col min="11523" max="11523" width="7.33203125" style="4" customWidth="1"/>
    <col min="11524" max="11524" width="9.109375" style="4"/>
    <col min="11525" max="11525" width="13.109375" style="4" customWidth="1"/>
    <col min="11526" max="11776" width="9.109375" style="4"/>
    <col min="11777" max="11777" width="45.5546875" style="4" customWidth="1"/>
    <col min="11778" max="11778" width="11.5546875" style="4" customWidth="1"/>
    <col min="11779" max="11779" width="7.33203125" style="4" customWidth="1"/>
    <col min="11780" max="11780" width="9.109375" style="4"/>
    <col min="11781" max="11781" width="13.109375" style="4" customWidth="1"/>
    <col min="11782" max="12032" width="9.109375" style="4"/>
    <col min="12033" max="12033" width="45.5546875" style="4" customWidth="1"/>
    <col min="12034" max="12034" width="11.5546875" style="4" customWidth="1"/>
    <col min="12035" max="12035" width="7.33203125" style="4" customWidth="1"/>
    <col min="12036" max="12036" width="9.109375" style="4"/>
    <col min="12037" max="12037" width="13.109375" style="4" customWidth="1"/>
    <col min="12038" max="12288" width="9.109375" style="4"/>
    <col min="12289" max="12289" width="45.5546875" style="4" customWidth="1"/>
    <col min="12290" max="12290" width="11.5546875" style="4" customWidth="1"/>
    <col min="12291" max="12291" width="7.33203125" style="4" customWidth="1"/>
    <col min="12292" max="12292" width="9.109375" style="4"/>
    <col min="12293" max="12293" width="13.109375" style="4" customWidth="1"/>
    <col min="12294" max="12544" width="9.109375" style="4"/>
    <col min="12545" max="12545" width="45.5546875" style="4" customWidth="1"/>
    <col min="12546" max="12546" width="11.5546875" style="4" customWidth="1"/>
    <col min="12547" max="12547" width="7.33203125" style="4" customWidth="1"/>
    <col min="12548" max="12548" width="9.109375" style="4"/>
    <col min="12549" max="12549" width="13.109375" style="4" customWidth="1"/>
    <col min="12550" max="12800" width="9.109375" style="4"/>
    <col min="12801" max="12801" width="45.5546875" style="4" customWidth="1"/>
    <col min="12802" max="12802" width="11.5546875" style="4" customWidth="1"/>
    <col min="12803" max="12803" width="7.33203125" style="4" customWidth="1"/>
    <col min="12804" max="12804" width="9.109375" style="4"/>
    <col min="12805" max="12805" width="13.109375" style="4" customWidth="1"/>
    <col min="12806" max="13056" width="9.109375" style="4"/>
    <col min="13057" max="13057" width="45.5546875" style="4" customWidth="1"/>
    <col min="13058" max="13058" width="11.5546875" style="4" customWidth="1"/>
    <col min="13059" max="13059" width="7.33203125" style="4" customWidth="1"/>
    <col min="13060" max="13060" width="9.109375" style="4"/>
    <col min="13061" max="13061" width="13.109375" style="4" customWidth="1"/>
    <col min="13062" max="13312" width="9.109375" style="4"/>
    <col min="13313" max="13313" width="45.5546875" style="4" customWidth="1"/>
    <col min="13314" max="13314" width="11.5546875" style="4" customWidth="1"/>
    <col min="13315" max="13315" width="7.33203125" style="4" customWidth="1"/>
    <col min="13316" max="13316" width="9.109375" style="4"/>
    <col min="13317" max="13317" width="13.109375" style="4" customWidth="1"/>
    <col min="13318" max="13568" width="9.109375" style="4"/>
    <col min="13569" max="13569" width="45.5546875" style="4" customWidth="1"/>
    <col min="13570" max="13570" width="11.5546875" style="4" customWidth="1"/>
    <col min="13571" max="13571" width="7.33203125" style="4" customWidth="1"/>
    <col min="13572" max="13572" width="9.109375" style="4"/>
    <col min="13573" max="13573" width="13.109375" style="4" customWidth="1"/>
    <col min="13574" max="13824" width="9.109375" style="4"/>
    <col min="13825" max="13825" width="45.5546875" style="4" customWidth="1"/>
    <col min="13826" max="13826" width="11.5546875" style="4" customWidth="1"/>
    <col min="13827" max="13827" width="7.33203125" style="4" customWidth="1"/>
    <col min="13828" max="13828" width="9.109375" style="4"/>
    <col min="13829" max="13829" width="13.109375" style="4" customWidth="1"/>
    <col min="13830" max="14080" width="9.109375" style="4"/>
    <col min="14081" max="14081" width="45.5546875" style="4" customWidth="1"/>
    <col min="14082" max="14082" width="11.5546875" style="4" customWidth="1"/>
    <col min="14083" max="14083" width="7.33203125" style="4" customWidth="1"/>
    <col min="14084" max="14084" width="9.109375" style="4"/>
    <col min="14085" max="14085" width="13.109375" style="4" customWidth="1"/>
    <col min="14086" max="14336" width="9.109375" style="4"/>
    <col min="14337" max="14337" width="45.5546875" style="4" customWidth="1"/>
    <col min="14338" max="14338" width="11.5546875" style="4" customWidth="1"/>
    <col min="14339" max="14339" width="7.33203125" style="4" customWidth="1"/>
    <col min="14340" max="14340" width="9.109375" style="4"/>
    <col min="14341" max="14341" width="13.109375" style="4" customWidth="1"/>
    <col min="14342" max="14592" width="9.109375" style="4"/>
    <col min="14593" max="14593" width="45.5546875" style="4" customWidth="1"/>
    <col min="14594" max="14594" width="11.5546875" style="4" customWidth="1"/>
    <col min="14595" max="14595" width="7.33203125" style="4" customWidth="1"/>
    <col min="14596" max="14596" width="9.109375" style="4"/>
    <col min="14597" max="14597" width="13.109375" style="4" customWidth="1"/>
    <col min="14598" max="14848" width="9.109375" style="4"/>
    <col min="14849" max="14849" width="45.5546875" style="4" customWidth="1"/>
    <col min="14850" max="14850" width="11.5546875" style="4" customWidth="1"/>
    <col min="14851" max="14851" width="7.33203125" style="4" customWidth="1"/>
    <col min="14852" max="14852" width="9.109375" style="4"/>
    <col min="14853" max="14853" width="13.109375" style="4" customWidth="1"/>
    <col min="14854" max="15104" width="9.109375" style="4"/>
    <col min="15105" max="15105" width="45.5546875" style="4" customWidth="1"/>
    <col min="15106" max="15106" width="11.5546875" style="4" customWidth="1"/>
    <col min="15107" max="15107" width="7.33203125" style="4" customWidth="1"/>
    <col min="15108" max="15108" width="9.109375" style="4"/>
    <col min="15109" max="15109" width="13.109375" style="4" customWidth="1"/>
    <col min="15110" max="15360" width="9.109375" style="4"/>
    <col min="15361" max="15361" width="45.5546875" style="4" customWidth="1"/>
    <col min="15362" max="15362" width="11.5546875" style="4" customWidth="1"/>
    <col min="15363" max="15363" width="7.33203125" style="4" customWidth="1"/>
    <col min="15364" max="15364" width="9.109375" style="4"/>
    <col min="15365" max="15365" width="13.109375" style="4" customWidth="1"/>
    <col min="15366" max="15616" width="9.109375" style="4"/>
    <col min="15617" max="15617" width="45.5546875" style="4" customWidth="1"/>
    <col min="15618" max="15618" width="11.5546875" style="4" customWidth="1"/>
    <col min="15619" max="15619" width="7.33203125" style="4" customWidth="1"/>
    <col min="15620" max="15620" width="9.109375" style="4"/>
    <col min="15621" max="15621" width="13.109375" style="4" customWidth="1"/>
    <col min="15622" max="15872" width="9.109375" style="4"/>
    <col min="15873" max="15873" width="45.5546875" style="4" customWidth="1"/>
    <col min="15874" max="15874" width="11.5546875" style="4" customWidth="1"/>
    <col min="15875" max="15875" width="7.33203125" style="4" customWidth="1"/>
    <col min="15876" max="15876" width="9.109375" style="4"/>
    <col min="15877" max="15877" width="13.109375" style="4" customWidth="1"/>
    <col min="15878" max="16128" width="9.109375" style="4"/>
    <col min="16129" max="16129" width="45.5546875" style="4" customWidth="1"/>
    <col min="16130" max="16130" width="11.5546875" style="4" customWidth="1"/>
    <col min="16131" max="16131" width="7.33203125" style="4" customWidth="1"/>
    <col min="16132" max="16132" width="9.109375" style="4"/>
    <col min="16133" max="16133" width="13.109375" style="4" customWidth="1"/>
    <col min="16134" max="16384" width="9.109375" style="4"/>
  </cols>
  <sheetData>
    <row r="1" spans="1:7" ht="63.75" customHeight="1" x14ac:dyDescent="0.25">
      <c r="A1" s="9"/>
      <c r="B1" s="10"/>
      <c r="C1" s="90" t="s">
        <v>310</v>
      </c>
      <c r="D1" s="90"/>
      <c r="E1" s="90"/>
      <c r="F1" s="33"/>
    </row>
    <row r="2" spans="1:7" ht="112.5" customHeight="1" x14ac:dyDescent="0.25">
      <c r="A2" s="87" t="s">
        <v>314</v>
      </c>
      <c r="B2" s="88"/>
      <c r="C2" s="88"/>
      <c r="D2" s="88"/>
      <c r="E2" s="88"/>
    </row>
    <row r="3" spans="1:7" ht="15" customHeight="1" x14ac:dyDescent="0.25">
      <c r="A3" s="89" t="s">
        <v>0</v>
      </c>
      <c r="B3" s="89"/>
      <c r="C3" s="89"/>
      <c r="D3" s="89"/>
      <c r="E3" s="89"/>
    </row>
    <row r="4" spans="1:7" ht="3.75" customHeight="1" x14ac:dyDescent="0.25">
      <c r="A4" s="34"/>
      <c r="B4" s="35"/>
      <c r="C4" s="35"/>
      <c r="D4" s="35"/>
      <c r="E4" s="36"/>
    </row>
    <row r="5" spans="1:7" ht="39.6" x14ac:dyDescent="0.25">
      <c r="A5" s="37" t="s">
        <v>1</v>
      </c>
      <c r="B5" s="38" t="s">
        <v>2</v>
      </c>
      <c r="C5" s="38" t="s">
        <v>3</v>
      </c>
      <c r="D5" s="37" t="s">
        <v>4</v>
      </c>
      <c r="E5" s="39" t="s">
        <v>5</v>
      </c>
    </row>
    <row r="6" spans="1:7" x14ac:dyDescent="0.25">
      <c r="A6" s="11" t="s">
        <v>6</v>
      </c>
      <c r="B6" s="11" t="s">
        <v>7</v>
      </c>
      <c r="C6" s="11" t="s">
        <v>8</v>
      </c>
      <c r="D6" s="11" t="s">
        <v>9</v>
      </c>
      <c r="E6" s="40" t="s">
        <v>10</v>
      </c>
    </row>
    <row r="7" spans="1:7" x14ac:dyDescent="0.25">
      <c r="A7" s="37" t="s">
        <v>11</v>
      </c>
      <c r="B7" s="11"/>
      <c r="C7" s="11"/>
      <c r="D7" s="11"/>
      <c r="E7" s="41">
        <f>E8+E131</f>
        <v>140347</v>
      </c>
      <c r="G7" s="6"/>
    </row>
    <row r="8" spans="1:7" x14ac:dyDescent="0.25">
      <c r="A8" s="42" t="s">
        <v>12</v>
      </c>
      <c r="B8" s="43"/>
      <c r="C8" s="43"/>
      <c r="D8" s="43"/>
      <c r="E8" s="44">
        <f>E9+E32+E45+E65+E90+E28+E31</f>
        <v>93466.6</v>
      </c>
    </row>
    <row r="9" spans="1:7" ht="99" customHeight="1" x14ac:dyDescent="0.25">
      <c r="A9" s="45" t="s">
        <v>13</v>
      </c>
      <c r="B9" s="46" t="s">
        <v>14</v>
      </c>
      <c r="C9" s="46" t="s">
        <v>15</v>
      </c>
      <c r="D9" s="43"/>
      <c r="E9" s="44">
        <f>E10+E13+E16+E19</f>
        <v>9648.5</v>
      </c>
    </row>
    <row r="10" spans="1:7" ht="31.5" customHeight="1" x14ac:dyDescent="0.25">
      <c r="A10" s="47" t="s">
        <v>16</v>
      </c>
      <c r="B10" s="48" t="s">
        <v>17</v>
      </c>
      <c r="C10" s="48" t="s">
        <v>15</v>
      </c>
      <c r="D10" s="49" t="s">
        <v>15</v>
      </c>
      <c r="E10" s="50">
        <f>E11</f>
        <v>33</v>
      </c>
    </row>
    <row r="11" spans="1:7" ht="49.5" customHeight="1" x14ac:dyDescent="0.25">
      <c r="A11" s="24" t="s">
        <v>18</v>
      </c>
      <c r="B11" s="51" t="s">
        <v>17</v>
      </c>
      <c r="C11" s="51">
        <v>244</v>
      </c>
      <c r="D11" s="52" t="s">
        <v>15</v>
      </c>
      <c r="E11" s="53">
        <f>E12</f>
        <v>33</v>
      </c>
    </row>
    <row r="12" spans="1:7" ht="35.25" customHeight="1" x14ac:dyDescent="0.25">
      <c r="A12" s="24" t="s">
        <v>19</v>
      </c>
      <c r="B12" s="51" t="s">
        <v>17</v>
      </c>
      <c r="C12" s="51">
        <v>244</v>
      </c>
      <c r="D12" s="52" t="s">
        <v>159</v>
      </c>
      <c r="E12" s="53">
        <v>33</v>
      </c>
    </row>
    <row r="13" spans="1:7" ht="49.5" customHeight="1" x14ac:dyDescent="0.25">
      <c r="A13" s="47" t="s">
        <v>20</v>
      </c>
      <c r="B13" s="48" t="s">
        <v>21</v>
      </c>
      <c r="C13" s="48"/>
      <c r="D13" s="49"/>
      <c r="E13" s="50">
        <v>3660</v>
      </c>
    </row>
    <row r="14" spans="1:7" ht="52.5" customHeight="1" x14ac:dyDescent="0.25">
      <c r="A14" s="24" t="s">
        <v>18</v>
      </c>
      <c r="B14" s="51" t="s">
        <v>21</v>
      </c>
      <c r="C14" s="51">
        <v>244</v>
      </c>
      <c r="D14" s="52" t="s">
        <v>15</v>
      </c>
      <c r="E14" s="53">
        <v>3660</v>
      </c>
    </row>
    <row r="15" spans="1:7" ht="36.75" customHeight="1" x14ac:dyDescent="0.25">
      <c r="A15" s="24" t="s">
        <v>19</v>
      </c>
      <c r="B15" s="51" t="s">
        <v>21</v>
      </c>
      <c r="C15" s="51">
        <v>244</v>
      </c>
      <c r="D15" s="52" t="s">
        <v>159</v>
      </c>
      <c r="E15" s="53">
        <f>E14</f>
        <v>3660</v>
      </c>
    </row>
    <row r="16" spans="1:7" ht="48" customHeight="1" x14ac:dyDescent="0.25">
      <c r="A16" s="47" t="s">
        <v>22</v>
      </c>
      <c r="B16" s="48" t="s">
        <v>23</v>
      </c>
      <c r="C16" s="48"/>
      <c r="D16" s="49"/>
      <c r="E16" s="50">
        <f>E17</f>
        <v>300</v>
      </c>
    </row>
    <row r="17" spans="1:7" ht="51" customHeight="1" x14ac:dyDescent="0.25">
      <c r="A17" s="24" t="s">
        <v>18</v>
      </c>
      <c r="B17" s="51" t="s">
        <v>23</v>
      </c>
      <c r="C17" s="51">
        <v>244</v>
      </c>
      <c r="D17" s="52"/>
      <c r="E17" s="53">
        <v>300</v>
      </c>
    </row>
    <row r="18" spans="1:7" ht="41.25" customHeight="1" x14ac:dyDescent="0.25">
      <c r="A18" s="24" t="s">
        <v>19</v>
      </c>
      <c r="B18" s="51" t="s">
        <v>23</v>
      </c>
      <c r="C18" s="51">
        <v>244</v>
      </c>
      <c r="D18" s="52" t="s">
        <v>159</v>
      </c>
      <c r="E18" s="53">
        <v>300</v>
      </c>
    </row>
    <row r="19" spans="1:7" ht="41.4" x14ac:dyDescent="0.25">
      <c r="A19" s="54" t="s">
        <v>24</v>
      </c>
      <c r="B19" s="48" t="s">
        <v>25</v>
      </c>
      <c r="C19" s="48"/>
      <c r="D19" s="49"/>
      <c r="E19" s="50">
        <f>E20+E22+E24</f>
        <v>5655.5000000000009</v>
      </c>
      <c r="G19" s="5"/>
    </row>
    <row r="20" spans="1:7" ht="58.5" customHeight="1" x14ac:dyDescent="0.25">
      <c r="A20" s="24" t="s">
        <v>26</v>
      </c>
      <c r="B20" s="51" t="s">
        <v>25</v>
      </c>
      <c r="C20" s="51">
        <v>111</v>
      </c>
      <c r="D20" s="52"/>
      <c r="E20" s="53">
        <f>E21</f>
        <v>4933.8</v>
      </c>
    </row>
    <row r="21" spans="1:7" ht="58.5" customHeight="1" x14ac:dyDescent="0.25">
      <c r="A21" s="24" t="s">
        <v>19</v>
      </c>
      <c r="B21" s="51" t="s">
        <v>25</v>
      </c>
      <c r="C21" s="51">
        <v>111</v>
      </c>
      <c r="D21" s="52" t="s">
        <v>159</v>
      </c>
      <c r="E21" s="53">
        <v>4933.8</v>
      </c>
      <c r="G21" s="6"/>
    </row>
    <row r="22" spans="1:7" ht="26.4" x14ac:dyDescent="0.25">
      <c r="A22" s="24" t="s">
        <v>27</v>
      </c>
      <c r="B22" s="51" t="s">
        <v>25</v>
      </c>
      <c r="C22" s="51">
        <v>242</v>
      </c>
      <c r="D22" s="52"/>
      <c r="E22" s="53">
        <v>86.6</v>
      </c>
    </row>
    <row r="23" spans="1:7" ht="26.4" x14ac:dyDescent="0.25">
      <c r="A23" s="24" t="s">
        <v>19</v>
      </c>
      <c r="B23" s="51" t="s">
        <v>25</v>
      </c>
      <c r="C23" s="51">
        <v>242</v>
      </c>
      <c r="D23" s="52" t="s">
        <v>159</v>
      </c>
      <c r="E23" s="53">
        <f>E22</f>
        <v>86.6</v>
      </c>
      <c r="G23" s="6"/>
    </row>
    <row r="24" spans="1:7" ht="51.75" customHeight="1" x14ac:dyDescent="0.25">
      <c r="A24" s="24" t="s">
        <v>18</v>
      </c>
      <c r="B24" s="51" t="s">
        <v>25</v>
      </c>
      <c r="C24" s="51">
        <v>244</v>
      </c>
      <c r="D24" s="52"/>
      <c r="E24" s="53">
        <f>E25</f>
        <v>635.1</v>
      </c>
    </row>
    <row r="25" spans="1:7" ht="51.75" customHeight="1" x14ac:dyDescent="0.25">
      <c r="A25" s="24" t="s">
        <v>19</v>
      </c>
      <c r="B25" s="51" t="s">
        <v>25</v>
      </c>
      <c r="C25" s="51">
        <v>244</v>
      </c>
      <c r="D25" s="52" t="s">
        <v>159</v>
      </c>
      <c r="E25" s="53">
        <v>635.1</v>
      </c>
      <c r="G25" s="6"/>
    </row>
    <row r="26" spans="1:7" ht="51.75" customHeight="1" x14ac:dyDescent="0.25">
      <c r="A26" s="47" t="s">
        <v>20</v>
      </c>
      <c r="B26" s="48" t="s">
        <v>21</v>
      </c>
      <c r="C26" s="51"/>
      <c r="D26" s="52"/>
      <c r="E26" s="53">
        <v>500</v>
      </c>
      <c r="G26" s="6"/>
    </row>
    <row r="27" spans="1:7" ht="51.75" customHeight="1" x14ac:dyDescent="0.25">
      <c r="A27" s="24" t="s">
        <v>18</v>
      </c>
      <c r="B27" s="51" t="s">
        <v>21</v>
      </c>
      <c r="C27" s="51">
        <v>244</v>
      </c>
      <c r="D27" s="52"/>
      <c r="E27" s="53">
        <v>500</v>
      </c>
      <c r="G27" s="6"/>
    </row>
    <row r="28" spans="1:7" ht="18.75" customHeight="1" x14ac:dyDescent="0.25">
      <c r="A28" s="24" t="s">
        <v>306</v>
      </c>
      <c r="B28" s="51" t="s">
        <v>21</v>
      </c>
      <c r="C28" s="51">
        <v>244</v>
      </c>
      <c r="D28" s="52" t="s">
        <v>305</v>
      </c>
      <c r="E28" s="53">
        <v>500</v>
      </c>
      <c r="G28" s="6"/>
    </row>
    <row r="29" spans="1:7" ht="51.75" customHeight="1" x14ac:dyDescent="0.25">
      <c r="A29" s="47" t="s">
        <v>22</v>
      </c>
      <c r="B29" s="48" t="s">
        <v>23</v>
      </c>
      <c r="C29" s="51"/>
      <c r="D29" s="52"/>
      <c r="E29" s="53">
        <v>700</v>
      </c>
      <c r="G29" s="6"/>
    </row>
    <row r="30" spans="1:7" ht="51.75" customHeight="1" x14ac:dyDescent="0.25">
      <c r="A30" s="24" t="s">
        <v>18</v>
      </c>
      <c r="B30" s="48" t="s">
        <v>23</v>
      </c>
      <c r="C30" s="51">
        <v>244</v>
      </c>
      <c r="D30" s="52"/>
      <c r="E30" s="53">
        <v>700</v>
      </c>
      <c r="G30" s="6"/>
    </row>
    <row r="31" spans="1:7" ht="23.25" customHeight="1" x14ac:dyDescent="0.25">
      <c r="A31" s="24" t="s">
        <v>306</v>
      </c>
      <c r="B31" s="48" t="s">
        <v>23</v>
      </c>
      <c r="C31" s="51">
        <v>244</v>
      </c>
      <c r="D31" s="52" t="s">
        <v>305</v>
      </c>
      <c r="E31" s="53">
        <v>700</v>
      </c>
      <c r="G31" s="6"/>
    </row>
    <row r="32" spans="1:7" ht="52.8" x14ac:dyDescent="0.25">
      <c r="A32" s="55" t="s">
        <v>28</v>
      </c>
      <c r="B32" s="56" t="s">
        <v>29</v>
      </c>
      <c r="C32" s="46"/>
      <c r="D32" s="43"/>
      <c r="E32" s="57">
        <f>E33+E36+E39+E42</f>
        <v>10497.1</v>
      </c>
    </row>
    <row r="33" spans="1:7" ht="66" customHeight="1" x14ac:dyDescent="0.25">
      <c r="A33" s="47" t="s">
        <v>30</v>
      </c>
      <c r="B33" s="48" t="s">
        <v>31</v>
      </c>
      <c r="C33" s="48"/>
      <c r="D33" s="49"/>
      <c r="E33" s="58">
        <v>3800</v>
      </c>
    </row>
    <row r="34" spans="1:7" ht="26.4" x14ac:dyDescent="0.25">
      <c r="A34" s="22" t="s">
        <v>18</v>
      </c>
      <c r="B34" s="25" t="s">
        <v>31</v>
      </c>
      <c r="C34" s="25">
        <v>244</v>
      </c>
      <c r="D34" s="59"/>
      <c r="E34" s="60">
        <v>3800</v>
      </c>
    </row>
    <row r="35" spans="1:7" x14ac:dyDescent="0.25">
      <c r="A35" s="22" t="s">
        <v>32</v>
      </c>
      <c r="B35" s="25" t="s">
        <v>31</v>
      </c>
      <c r="C35" s="25">
        <v>244</v>
      </c>
      <c r="D35" s="7" t="s">
        <v>160</v>
      </c>
      <c r="E35" s="60">
        <v>3800</v>
      </c>
    </row>
    <row r="36" spans="1:7" ht="26.4" x14ac:dyDescent="0.25">
      <c r="A36" s="61" t="s">
        <v>33</v>
      </c>
      <c r="B36" s="25" t="s">
        <v>34</v>
      </c>
      <c r="C36" s="25"/>
      <c r="D36" s="7"/>
      <c r="E36" s="60">
        <v>1500</v>
      </c>
    </row>
    <row r="37" spans="1:7" ht="26.4" x14ac:dyDescent="0.25">
      <c r="A37" s="22" t="s">
        <v>18</v>
      </c>
      <c r="B37" s="25" t="s">
        <v>34</v>
      </c>
      <c r="C37" s="25">
        <v>244</v>
      </c>
      <c r="D37" s="7"/>
      <c r="E37" s="60">
        <v>1500</v>
      </c>
    </row>
    <row r="38" spans="1:7" x14ac:dyDescent="0.25">
      <c r="A38" s="22" t="s">
        <v>32</v>
      </c>
      <c r="B38" s="25" t="s">
        <v>34</v>
      </c>
      <c r="C38" s="25">
        <v>244</v>
      </c>
      <c r="D38" s="7" t="s">
        <v>160</v>
      </c>
      <c r="E38" s="60">
        <v>1500</v>
      </c>
    </row>
    <row r="39" spans="1:7" ht="26.4" x14ac:dyDescent="0.25">
      <c r="A39" s="61" t="s">
        <v>35</v>
      </c>
      <c r="B39" s="25" t="s">
        <v>36</v>
      </c>
      <c r="C39" s="25"/>
      <c r="D39" s="7"/>
      <c r="E39" s="60">
        <v>1233.5</v>
      </c>
    </row>
    <row r="40" spans="1:7" ht="26.4" x14ac:dyDescent="0.25">
      <c r="A40" s="22" t="s">
        <v>18</v>
      </c>
      <c r="B40" s="25" t="s">
        <v>36</v>
      </c>
      <c r="C40" s="25">
        <v>244</v>
      </c>
      <c r="D40" s="7"/>
      <c r="E40" s="60">
        <v>1233.5</v>
      </c>
    </row>
    <row r="41" spans="1:7" x14ac:dyDescent="0.25">
      <c r="A41" s="22" t="s">
        <v>32</v>
      </c>
      <c r="B41" s="25" t="s">
        <v>36</v>
      </c>
      <c r="C41" s="25">
        <v>244</v>
      </c>
      <c r="D41" s="7" t="s">
        <v>160</v>
      </c>
      <c r="E41" s="60">
        <v>1233.5</v>
      </c>
    </row>
    <row r="42" spans="1:7" ht="39.6" x14ac:dyDescent="0.25">
      <c r="A42" s="61" t="s">
        <v>37</v>
      </c>
      <c r="B42" s="25" t="s">
        <v>38</v>
      </c>
      <c r="C42" s="25"/>
      <c r="D42" s="7"/>
      <c r="E42" s="60">
        <f>E43</f>
        <v>3963.6</v>
      </c>
    </row>
    <row r="43" spans="1:7" ht="26.4" x14ac:dyDescent="0.25">
      <c r="A43" s="22" t="s">
        <v>18</v>
      </c>
      <c r="B43" s="25" t="s">
        <v>38</v>
      </c>
      <c r="C43" s="25">
        <v>244</v>
      </c>
      <c r="D43" s="7"/>
      <c r="E43" s="60">
        <v>3963.6</v>
      </c>
    </row>
    <row r="44" spans="1:7" x14ac:dyDescent="0.25">
      <c r="A44" s="22" t="s">
        <v>32</v>
      </c>
      <c r="B44" s="25" t="s">
        <v>38</v>
      </c>
      <c r="C44" s="25">
        <v>244</v>
      </c>
      <c r="D44" s="7" t="s">
        <v>160</v>
      </c>
      <c r="E44" s="60">
        <v>3963.6</v>
      </c>
    </row>
    <row r="45" spans="1:7" ht="66" x14ac:dyDescent="0.25">
      <c r="A45" s="62" t="s">
        <v>39</v>
      </c>
      <c r="B45" s="63" t="s">
        <v>40</v>
      </c>
      <c r="C45" s="63"/>
      <c r="D45" s="64"/>
      <c r="E45" s="65">
        <f>E46+E51+E56</f>
        <v>31410</v>
      </c>
    </row>
    <row r="46" spans="1:7" ht="39.6" x14ac:dyDescent="0.25">
      <c r="A46" s="61" t="s">
        <v>41</v>
      </c>
      <c r="B46" s="25" t="s">
        <v>42</v>
      </c>
      <c r="C46" s="63"/>
      <c r="D46" s="8"/>
      <c r="E46" s="60">
        <f>E47+E49</f>
        <v>10730</v>
      </c>
      <c r="G46" s="6"/>
    </row>
    <row r="47" spans="1:7" ht="26.4" x14ac:dyDescent="0.25">
      <c r="A47" s="22" t="s">
        <v>18</v>
      </c>
      <c r="B47" s="25" t="s">
        <v>42</v>
      </c>
      <c r="C47" s="25">
        <v>244</v>
      </c>
      <c r="D47" s="7"/>
      <c r="E47" s="60">
        <v>4230</v>
      </c>
    </row>
    <row r="48" spans="1:7" x14ac:dyDescent="0.25">
      <c r="A48" s="22" t="s">
        <v>32</v>
      </c>
      <c r="B48" s="25" t="s">
        <v>42</v>
      </c>
      <c r="C48" s="25">
        <v>244</v>
      </c>
      <c r="D48" s="7" t="s">
        <v>160</v>
      </c>
      <c r="E48" s="60">
        <v>4230</v>
      </c>
    </row>
    <row r="49" spans="1:5" ht="45" customHeight="1" x14ac:dyDescent="0.25">
      <c r="A49" s="22" t="s">
        <v>308</v>
      </c>
      <c r="B49" s="66" t="s">
        <v>42</v>
      </c>
      <c r="C49" s="66">
        <v>414</v>
      </c>
      <c r="D49" s="64"/>
      <c r="E49" s="60">
        <v>6500</v>
      </c>
    </row>
    <row r="50" spans="1:5" x14ac:dyDescent="0.25">
      <c r="A50" s="22" t="s">
        <v>43</v>
      </c>
      <c r="B50" s="25" t="s">
        <v>42</v>
      </c>
      <c r="C50" s="25">
        <v>414</v>
      </c>
      <c r="D50" s="7" t="s">
        <v>148</v>
      </c>
      <c r="E50" s="60">
        <v>6500</v>
      </c>
    </row>
    <row r="51" spans="1:5" ht="48" customHeight="1" x14ac:dyDescent="0.25">
      <c r="A51" s="61" t="s">
        <v>44</v>
      </c>
      <c r="B51" s="67" t="s">
        <v>45</v>
      </c>
      <c r="C51" s="25"/>
      <c r="D51" s="7"/>
      <c r="E51" s="60">
        <f>E52+E54</f>
        <v>8980</v>
      </c>
    </row>
    <row r="52" spans="1:5" ht="26.4" x14ac:dyDescent="0.25">
      <c r="A52" s="22" t="s">
        <v>46</v>
      </c>
      <c r="B52" s="25" t="s">
        <v>45</v>
      </c>
      <c r="C52" s="25">
        <v>243</v>
      </c>
      <c r="D52" s="64"/>
      <c r="E52" s="60">
        <v>5984.5</v>
      </c>
    </row>
    <row r="53" spans="1:5" x14ac:dyDescent="0.25">
      <c r="A53" s="22" t="s">
        <v>43</v>
      </c>
      <c r="B53" s="25" t="s">
        <v>45</v>
      </c>
      <c r="C53" s="25">
        <v>243</v>
      </c>
      <c r="D53" s="7" t="s">
        <v>148</v>
      </c>
      <c r="E53" s="60">
        <v>5984.5</v>
      </c>
    </row>
    <row r="54" spans="1:5" ht="26.4" x14ac:dyDescent="0.25">
      <c r="A54" s="22" t="s">
        <v>18</v>
      </c>
      <c r="B54" s="25" t="s">
        <v>45</v>
      </c>
      <c r="C54" s="25">
        <v>244</v>
      </c>
      <c r="D54" s="7" t="s">
        <v>47</v>
      </c>
      <c r="E54" s="60">
        <v>2995.5</v>
      </c>
    </row>
    <row r="55" spans="1:5" x14ac:dyDescent="0.25">
      <c r="A55" s="22" t="s">
        <v>43</v>
      </c>
      <c r="B55" s="25" t="s">
        <v>45</v>
      </c>
      <c r="C55" s="25">
        <v>244</v>
      </c>
      <c r="D55" s="7" t="s">
        <v>148</v>
      </c>
      <c r="E55" s="60">
        <v>2995.5</v>
      </c>
    </row>
    <row r="56" spans="1:5" ht="39.6" x14ac:dyDescent="0.25">
      <c r="A56" s="61" t="s">
        <v>48</v>
      </c>
      <c r="B56" s="66" t="s">
        <v>49</v>
      </c>
      <c r="C56" s="25"/>
      <c r="D56" s="68"/>
      <c r="E56" s="60">
        <v>11700</v>
      </c>
    </row>
    <row r="57" spans="1:5" ht="26.4" x14ac:dyDescent="0.25">
      <c r="A57" s="22" t="s">
        <v>18</v>
      </c>
      <c r="B57" s="66" t="s">
        <v>49</v>
      </c>
      <c r="C57" s="25">
        <v>244</v>
      </c>
      <c r="D57" s="68"/>
      <c r="E57" s="60">
        <f>E58</f>
        <v>969.7</v>
      </c>
    </row>
    <row r="58" spans="1:5" x14ac:dyDescent="0.25">
      <c r="A58" s="22" t="s">
        <v>32</v>
      </c>
      <c r="B58" s="66" t="s">
        <v>49</v>
      </c>
      <c r="C58" s="25">
        <v>244</v>
      </c>
      <c r="D58" s="68" t="s">
        <v>160</v>
      </c>
      <c r="E58" s="60">
        <v>969.7</v>
      </c>
    </row>
    <row r="59" spans="1:5" ht="26.4" x14ac:dyDescent="0.25">
      <c r="A59" s="22" t="s">
        <v>46</v>
      </c>
      <c r="B59" s="25" t="s">
        <v>49</v>
      </c>
      <c r="C59" s="25">
        <v>243</v>
      </c>
      <c r="D59" s="7"/>
      <c r="E59" s="69">
        <f>E60</f>
        <v>2830.3</v>
      </c>
    </row>
    <row r="60" spans="1:5" x14ac:dyDescent="0.25">
      <c r="A60" s="22" t="s">
        <v>43</v>
      </c>
      <c r="B60" s="25" t="s">
        <v>49</v>
      </c>
      <c r="C60" s="25">
        <v>243</v>
      </c>
      <c r="D60" s="7" t="s">
        <v>148</v>
      </c>
      <c r="E60" s="60">
        <v>2830.3</v>
      </c>
    </row>
    <row r="61" spans="1:5" ht="26.4" x14ac:dyDescent="0.25">
      <c r="A61" s="22" t="s">
        <v>18</v>
      </c>
      <c r="B61" s="25" t="s">
        <v>49</v>
      </c>
      <c r="C61" s="25">
        <v>244</v>
      </c>
      <c r="D61" s="7"/>
      <c r="E61" s="60">
        <v>1900</v>
      </c>
    </row>
    <row r="62" spans="1:5" x14ac:dyDescent="0.25">
      <c r="A62" s="22" t="s">
        <v>43</v>
      </c>
      <c r="B62" s="25" t="s">
        <v>49</v>
      </c>
      <c r="C62" s="25">
        <v>244</v>
      </c>
      <c r="D62" s="7" t="s">
        <v>148</v>
      </c>
      <c r="E62" s="60">
        <v>1900</v>
      </c>
    </row>
    <row r="63" spans="1:5" ht="54" customHeight="1" x14ac:dyDescent="0.25">
      <c r="A63" s="22" t="s">
        <v>308</v>
      </c>
      <c r="B63" s="25" t="s">
        <v>49</v>
      </c>
      <c r="C63" s="25">
        <v>414</v>
      </c>
      <c r="D63" s="7"/>
      <c r="E63" s="60">
        <v>6000</v>
      </c>
    </row>
    <row r="64" spans="1:5" x14ac:dyDescent="0.25">
      <c r="A64" s="22" t="s">
        <v>43</v>
      </c>
      <c r="B64" s="25" t="s">
        <v>49</v>
      </c>
      <c r="C64" s="25">
        <v>414</v>
      </c>
      <c r="D64" s="7" t="s">
        <v>148</v>
      </c>
      <c r="E64" s="60">
        <v>6000</v>
      </c>
    </row>
    <row r="65" spans="1:5" ht="52.8" x14ac:dyDescent="0.25">
      <c r="A65" s="62" t="s">
        <v>50</v>
      </c>
      <c r="B65" s="63" t="s">
        <v>51</v>
      </c>
      <c r="C65" s="63"/>
      <c r="D65" s="64"/>
      <c r="E65" s="57">
        <f>E66+E73+E83</f>
        <v>29210</v>
      </c>
    </row>
    <row r="66" spans="1:5" ht="66.75" customHeight="1" x14ac:dyDescent="0.25">
      <c r="A66" s="22" t="s">
        <v>52</v>
      </c>
      <c r="B66" s="25" t="s">
        <v>53</v>
      </c>
      <c r="C66" s="25"/>
      <c r="D66" s="64"/>
      <c r="E66" s="60">
        <v>11600</v>
      </c>
    </row>
    <row r="67" spans="1:5" ht="39.6" x14ac:dyDescent="0.25">
      <c r="A67" s="61" t="s">
        <v>54</v>
      </c>
      <c r="B67" s="25" t="s">
        <v>55</v>
      </c>
      <c r="C67" s="25"/>
      <c r="D67" s="7"/>
      <c r="E67" s="60">
        <v>11100</v>
      </c>
    </row>
    <row r="68" spans="1:5" ht="26.4" x14ac:dyDescent="0.25">
      <c r="A68" s="22" t="s">
        <v>18</v>
      </c>
      <c r="B68" s="25" t="s">
        <v>55</v>
      </c>
      <c r="C68" s="25">
        <v>244</v>
      </c>
      <c r="D68" s="7"/>
      <c r="E68" s="60">
        <v>11100</v>
      </c>
    </row>
    <row r="69" spans="1:5" x14ac:dyDescent="0.25">
      <c r="A69" s="22" t="s">
        <v>56</v>
      </c>
      <c r="B69" s="25" t="s">
        <v>55</v>
      </c>
      <c r="C69" s="25">
        <v>244</v>
      </c>
      <c r="D69" s="7" t="s">
        <v>163</v>
      </c>
      <c r="E69" s="60">
        <v>11100</v>
      </c>
    </row>
    <row r="70" spans="1:5" ht="26.4" x14ac:dyDescent="0.25">
      <c r="A70" s="61" t="s">
        <v>57</v>
      </c>
      <c r="B70" s="25" t="s">
        <v>58</v>
      </c>
      <c r="C70" s="25"/>
      <c r="D70" s="7"/>
      <c r="E70" s="60">
        <v>500</v>
      </c>
    </row>
    <row r="71" spans="1:5" ht="26.4" x14ac:dyDescent="0.25">
      <c r="A71" s="22" t="s">
        <v>18</v>
      </c>
      <c r="B71" s="25" t="s">
        <v>58</v>
      </c>
      <c r="C71" s="25">
        <v>244</v>
      </c>
      <c r="D71" s="7"/>
      <c r="E71" s="60">
        <v>500</v>
      </c>
    </row>
    <row r="72" spans="1:5" x14ac:dyDescent="0.25">
      <c r="A72" s="22" t="s">
        <v>56</v>
      </c>
      <c r="B72" s="25" t="s">
        <v>58</v>
      </c>
      <c r="C72" s="25">
        <v>244</v>
      </c>
      <c r="D72" s="7" t="s">
        <v>163</v>
      </c>
      <c r="E72" s="60">
        <v>500</v>
      </c>
    </row>
    <row r="73" spans="1:5" ht="39.6" x14ac:dyDescent="0.25">
      <c r="A73" s="22" t="s">
        <v>59</v>
      </c>
      <c r="B73" s="25" t="s">
        <v>60</v>
      </c>
      <c r="C73" s="25"/>
      <c r="D73" s="64"/>
      <c r="E73" s="60">
        <f>E74+E77+E80</f>
        <v>5710</v>
      </c>
    </row>
    <row r="74" spans="1:5" ht="26.4" x14ac:dyDescent="0.25">
      <c r="A74" s="61" t="s">
        <v>61</v>
      </c>
      <c r="B74" s="25" t="s">
        <v>62</v>
      </c>
      <c r="C74" s="25"/>
      <c r="D74" s="7"/>
      <c r="E74" s="60">
        <v>1750</v>
      </c>
    </row>
    <row r="75" spans="1:5" ht="26.4" x14ac:dyDescent="0.25">
      <c r="A75" s="22" t="s">
        <v>18</v>
      </c>
      <c r="B75" s="25" t="s">
        <v>62</v>
      </c>
      <c r="C75" s="25">
        <v>244</v>
      </c>
      <c r="D75" s="7"/>
      <c r="E75" s="60">
        <v>1750</v>
      </c>
    </row>
    <row r="76" spans="1:5" x14ac:dyDescent="0.25">
      <c r="A76" s="22" t="s">
        <v>63</v>
      </c>
      <c r="B76" s="70" t="s">
        <v>62</v>
      </c>
      <c r="C76" s="25">
        <v>244</v>
      </c>
      <c r="D76" s="7" t="s">
        <v>149</v>
      </c>
      <c r="E76" s="60">
        <v>1750</v>
      </c>
    </row>
    <row r="77" spans="1:5" ht="26.4" x14ac:dyDescent="0.25">
      <c r="A77" s="61" t="s">
        <v>64</v>
      </c>
      <c r="B77" s="25" t="s">
        <v>65</v>
      </c>
      <c r="C77" s="25"/>
      <c r="D77" s="7"/>
      <c r="E77" s="60">
        <v>1400</v>
      </c>
    </row>
    <row r="78" spans="1:5" ht="26.4" x14ac:dyDescent="0.25">
      <c r="A78" s="22" t="s">
        <v>18</v>
      </c>
      <c r="B78" s="25" t="s">
        <v>65</v>
      </c>
      <c r="C78" s="25">
        <v>244</v>
      </c>
      <c r="D78" s="7"/>
      <c r="E78" s="60">
        <v>1400</v>
      </c>
    </row>
    <row r="79" spans="1:5" x14ac:dyDescent="0.25">
      <c r="A79" s="22" t="s">
        <v>63</v>
      </c>
      <c r="B79" s="25" t="s">
        <v>65</v>
      </c>
      <c r="C79" s="25">
        <v>244</v>
      </c>
      <c r="D79" s="7" t="s">
        <v>149</v>
      </c>
      <c r="E79" s="60">
        <v>1400</v>
      </c>
    </row>
    <row r="80" spans="1:5" ht="26.4" x14ac:dyDescent="0.25">
      <c r="A80" s="61" t="s">
        <v>66</v>
      </c>
      <c r="B80" s="25" t="s">
        <v>67</v>
      </c>
      <c r="C80" s="25"/>
      <c r="D80" s="7"/>
      <c r="E80" s="60">
        <v>2560</v>
      </c>
    </row>
    <row r="81" spans="1:6" ht="26.4" x14ac:dyDescent="0.25">
      <c r="A81" s="22" t="s">
        <v>18</v>
      </c>
      <c r="B81" s="25" t="s">
        <v>67</v>
      </c>
      <c r="C81" s="25">
        <v>244</v>
      </c>
      <c r="D81" s="7"/>
      <c r="E81" s="60">
        <v>2560</v>
      </c>
    </row>
    <row r="82" spans="1:6" x14ac:dyDescent="0.25">
      <c r="A82" s="22" t="s">
        <v>63</v>
      </c>
      <c r="B82" s="25" t="s">
        <v>67</v>
      </c>
      <c r="C82" s="25">
        <v>244</v>
      </c>
      <c r="D82" s="7" t="s">
        <v>149</v>
      </c>
      <c r="E82" s="60">
        <v>2560</v>
      </c>
    </row>
    <row r="83" spans="1:6" ht="39.6" x14ac:dyDescent="0.25">
      <c r="A83" s="22" t="s">
        <v>68</v>
      </c>
      <c r="B83" s="2" t="s">
        <v>69</v>
      </c>
      <c r="C83" s="25"/>
      <c r="D83" s="64"/>
      <c r="E83" s="60">
        <f>E84+E87</f>
        <v>11900</v>
      </c>
    </row>
    <row r="84" spans="1:6" ht="26.4" x14ac:dyDescent="0.25">
      <c r="A84" s="61" t="s">
        <v>70</v>
      </c>
      <c r="B84" s="25" t="s">
        <v>71</v>
      </c>
      <c r="C84" s="25"/>
      <c r="D84" s="7"/>
      <c r="E84" s="60">
        <v>7550</v>
      </c>
    </row>
    <row r="85" spans="1:6" ht="26.4" x14ac:dyDescent="0.25">
      <c r="A85" s="22" t="s">
        <v>18</v>
      </c>
      <c r="B85" s="25" t="s">
        <v>71</v>
      </c>
      <c r="C85" s="25">
        <v>244</v>
      </c>
      <c r="D85" s="7"/>
      <c r="E85" s="60">
        <v>7550</v>
      </c>
    </row>
    <row r="86" spans="1:6" x14ac:dyDescent="0.25">
      <c r="A86" s="22" t="s">
        <v>63</v>
      </c>
      <c r="B86" s="25" t="s">
        <v>71</v>
      </c>
      <c r="C86" s="25">
        <v>244</v>
      </c>
      <c r="D86" s="7" t="s">
        <v>149</v>
      </c>
      <c r="E86" s="60">
        <v>7550</v>
      </c>
    </row>
    <row r="87" spans="1:6" ht="26.4" x14ac:dyDescent="0.25">
      <c r="A87" s="61" t="s">
        <v>72</v>
      </c>
      <c r="B87" s="25" t="s">
        <v>73</v>
      </c>
      <c r="C87" s="25"/>
      <c r="D87" s="7"/>
      <c r="E87" s="60">
        <v>4350</v>
      </c>
    </row>
    <row r="88" spans="1:6" ht="26.4" x14ac:dyDescent="0.25">
      <c r="A88" s="22" t="s">
        <v>18</v>
      </c>
      <c r="B88" s="25" t="s">
        <v>73</v>
      </c>
      <c r="C88" s="25">
        <v>244</v>
      </c>
      <c r="D88" s="7"/>
      <c r="E88" s="60">
        <v>4350</v>
      </c>
    </row>
    <row r="89" spans="1:6" x14ac:dyDescent="0.25">
      <c r="A89" s="22" t="s">
        <v>63</v>
      </c>
      <c r="B89" s="25" t="s">
        <v>73</v>
      </c>
      <c r="C89" s="25">
        <v>244</v>
      </c>
      <c r="D89" s="7" t="s">
        <v>149</v>
      </c>
      <c r="E89" s="60">
        <v>4350</v>
      </c>
    </row>
    <row r="90" spans="1:6" ht="116.25" customHeight="1" x14ac:dyDescent="0.25">
      <c r="A90" s="62" t="s">
        <v>74</v>
      </c>
      <c r="B90" s="63" t="s">
        <v>75</v>
      </c>
      <c r="C90" s="63"/>
      <c r="D90" s="64"/>
      <c r="E90" s="57">
        <f>E91+E101+E111+E121</f>
        <v>11501</v>
      </c>
    </row>
    <row r="91" spans="1:6" ht="39.6" x14ac:dyDescent="0.25">
      <c r="A91" s="62" t="s">
        <v>76</v>
      </c>
      <c r="B91" s="25" t="s">
        <v>77</v>
      </c>
      <c r="C91" s="25"/>
      <c r="D91" s="64"/>
      <c r="E91" s="60">
        <f>E92+E95+E98</f>
        <v>831</v>
      </c>
    </row>
    <row r="92" spans="1:6" ht="26.4" x14ac:dyDescent="0.25">
      <c r="A92" s="61" t="s">
        <v>78</v>
      </c>
      <c r="B92" s="25" t="s">
        <v>79</v>
      </c>
      <c r="C92" s="25"/>
      <c r="D92" s="7"/>
      <c r="E92" s="60">
        <v>560</v>
      </c>
    </row>
    <row r="93" spans="1:6" ht="39.6" x14ac:dyDescent="0.25">
      <c r="A93" s="22" t="s">
        <v>89</v>
      </c>
      <c r="B93" s="25" t="s">
        <v>79</v>
      </c>
      <c r="C93" s="25">
        <v>621</v>
      </c>
      <c r="D93" s="7"/>
      <c r="E93" s="60">
        <v>560</v>
      </c>
      <c r="F93" s="12"/>
    </row>
    <row r="94" spans="1:6" x14ac:dyDescent="0.25">
      <c r="A94" s="22" t="s">
        <v>80</v>
      </c>
      <c r="B94" s="25" t="s">
        <v>79</v>
      </c>
      <c r="C94" s="25">
        <v>621</v>
      </c>
      <c r="D94" s="7" t="s">
        <v>164</v>
      </c>
      <c r="E94" s="60">
        <v>560</v>
      </c>
    </row>
    <row r="95" spans="1:6" ht="52.8" x14ac:dyDescent="0.25">
      <c r="A95" s="61" t="s">
        <v>81</v>
      </c>
      <c r="B95" s="25" t="s">
        <v>82</v>
      </c>
      <c r="C95" s="25"/>
      <c r="D95" s="7"/>
      <c r="E95" s="60">
        <v>51</v>
      </c>
    </row>
    <row r="96" spans="1:6" ht="26.4" x14ac:dyDescent="0.25">
      <c r="A96" s="22" t="s">
        <v>18</v>
      </c>
      <c r="B96" s="25" t="s">
        <v>82</v>
      </c>
      <c r="C96" s="71">
        <v>244</v>
      </c>
      <c r="D96" s="59"/>
      <c r="E96" s="60">
        <v>51</v>
      </c>
    </row>
    <row r="97" spans="1:5" x14ac:dyDescent="0.25">
      <c r="A97" s="22" t="s">
        <v>80</v>
      </c>
      <c r="B97" s="25" t="s">
        <v>82</v>
      </c>
      <c r="C97" s="71">
        <v>244</v>
      </c>
      <c r="D97" s="7" t="s">
        <v>164</v>
      </c>
      <c r="E97" s="60">
        <v>51</v>
      </c>
    </row>
    <row r="98" spans="1:5" ht="39.6" x14ac:dyDescent="0.25">
      <c r="A98" s="61" t="s">
        <v>83</v>
      </c>
      <c r="B98" s="25" t="s">
        <v>84</v>
      </c>
      <c r="C98" s="71"/>
      <c r="D98" s="59"/>
      <c r="E98" s="69">
        <v>220</v>
      </c>
    </row>
    <row r="99" spans="1:5" ht="26.4" x14ac:dyDescent="0.25">
      <c r="A99" s="22" t="s">
        <v>18</v>
      </c>
      <c r="B99" s="25" t="s">
        <v>84</v>
      </c>
      <c r="C99" s="71">
        <v>244</v>
      </c>
      <c r="D99" s="59"/>
      <c r="E99" s="69">
        <v>220</v>
      </c>
    </row>
    <row r="100" spans="1:5" x14ac:dyDescent="0.25">
      <c r="A100" s="22" t="s">
        <v>80</v>
      </c>
      <c r="B100" s="25" t="s">
        <v>84</v>
      </c>
      <c r="C100" s="71">
        <v>244</v>
      </c>
      <c r="D100" s="7" t="s">
        <v>164</v>
      </c>
      <c r="E100" s="69">
        <v>220</v>
      </c>
    </row>
    <row r="101" spans="1:5" ht="39.6" x14ac:dyDescent="0.25">
      <c r="A101" s="62" t="s">
        <v>85</v>
      </c>
      <c r="B101" s="25" t="s">
        <v>86</v>
      </c>
      <c r="C101" s="71"/>
      <c r="D101" s="64"/>
      <c r="E101" s="72">
        <f>E102+E105+E108</f>
        <v>8596</v>
      </c>
    </row>
    <row r="102" spans="1:5" ht="39.6" x14ac:dyDescent="0.25">
      <c r="A102" s="61" t="s">
        <v>87</v>
      </c>
      <c r="B102" s="25" t="s">
        <v>88</v>
      </c>
      <c r="C102" s="71"/>
      <c r="D102" s="59"/>
      <c r="E102" s="69">
        <v>1495</v>
      </c>
    </row>
    <row r="103" spans="1:5" ht="39.6" x14ac:dyDescent="0.25">
      <c r="A103" s="22" t="s">
        <v>89</v>
      </c>
      <c r="B103" s="25" t="s">
        <v>88</v>
      </c>
      <c r="C103" s="71">
        <v>621</v>
      </c>
      <c r="D103" s="59"/>
      <c r="E103" s="69">
        <v>1495</v>
      </c>
    </row>
    <row r="104" spans="1:5" x14ac:dyDescent="0.25">
      <c r="A104" s="22" t="s">
        <v>90</v>
      </c>
      <c r="B104" s="25" t="s">
        <v>88</v>
      </c>
      <c r="C104" s="71">
        <v>621</v>
      </c>
      <c r="D104" s="7" t="s">
        <v>150</v>
      </c>
      <c r="E104" s="69">
        <v>1495</v>
      </c>
    </row>
    <row r="105" spans="1:5" ht="26.4" x14ac:dyDescent="0.25">
      <c r="A105" s="61" t="s">
        <v>91</v>
      </c>
      <c r="B105" s="25" t="s">
        <v>92</v>
      </c>
      <c r="C105" s="71"/>
      <c r="D105" s="59"/>
      <c r="E105" s="69">
        <v>300</v>
      </c>
    </row>
    <row r="106" spans="1:5" ht="39.6" x14ac:dyDescent="0.25">
      <c r="A106" s="22" t="s">
        <v>89</v>
      </c>
      <c r="B106" s="25" t="s">
        <v>92</v>
      </c>
      <c r="C106" s="71">
        <v>621</v>
      </c>
      <c r="D106" s="59"/>
      <c r="E106" s="69">
        <v>300</v>
      </c>
    </row>
    <row r="107" spans="1:5" x14ac:dyDescent="0.25">
      <c r="A107" s="22" t="s">
        <v>90</v>
      </c>
      <c r="B107" s="25" t="s">
        <v>92</v>
      </c>
      <c r="C107" s="71">
        <v>621</v>
      </c>
      <c r="D107" s="7" t="s">
        <v>150</v>
      </c>
      <c r="E107" s="69">
        <v>300</v>
      </c>
    </row>
    <row r="108" spans="1:5" x14ac:dyDescent="0.25">
      <c r="A108" s="61" t="s">
        <v>93</v>
      </c>
      <c r="B108" s="25" t="s">
        <v>94</v>
      </c>
      <c r="C108" s="71"/>
      <c r="D108" s="59"/>
      <c r="E108" s="69">
        <f>E109</f>
        <v>6801</v>
      </c>
    </row>
    <row r="109" spans="1:5" ht="39.6" x14ac:dyDescent="0.25">
      <c r="A109" s="22" t="s">
        <v>89</v>
      </c>
      <c r="B109" s="25" t="s">
        <v>94</v>
      </c>
      <c r="C109" s="71">
        <v>621</v>
      </c>
      <c r="D109" s="59"/>
      <c r="E109" s="69">
        <f>E110</f>
        <v>6801</v>
      </c>
    </row>
    <row r="110" spans="1:5" x14ac:dyDescent="0.25">
      <c r="A110" s="22" t="s">
        <v>90</v>
      </c>
      <c r="B110" s="25" t="s">
        <v>94</v>
      </c>
      <c r="C110" s="71">
        <v>621</v>
      </c>
      <c r="D110" s="7" t="s">
        <v>150</v>
      </c>
      <c r="E110" s="69">
        <v>6801</v>
      </c>
    </row>
    <row r="111" spans="1:5" ht="39.6" x14ac:dyDescent="0.25">
      <c r="A111" s="62" t="s">
        <v>95</v>
      </c>
      <c r="B111" s="66" t="s">
        <v>96</v>
      </c>
      <c r="C111" s="71"/>
      <c r="D111" s="73"/>
      <c r="E111" s="57">
        <f>E112+E115+E118</f>
        <v>1215</v>
      </c>
    </row>
    <row r="112" spans="1:5" ht="39.6" x14ac:dyDescent="0.25">
      <c r="A112" s="61" t="s">
        <v>97</v>
      </c>
      <c r="B112" s="25" t="s">
        <v>98</v>
      </c>
      <c r="C112" s="71"/>
      <c r="D112" s="59"/>
      <c r="E112" s="69">
        <v>290</v>
      </c>
    </row>
    <row r="113" spans="1:5" ht="26.4" x14ac:dyDescent="0.25">
      <c r="A113" s="22" t="s">
        <v>18</v>
      </c>
      <c r="B113" s="25" t="s">
        <v>98</v>
      </c>
      <c r="C113" s="71">
        <v>244</v>
      </c>
      <c r="D113" s="59"/>
      <c r="E113" s="69">
        <v>290</v>
      </c>
    </row>
    <row r="114" spans="1:5" x14ac:dyDescent="0.25">
      <c r="A114" s="22" t="s">
        <v>99</v>
      </c>
      <c r="B114" s="25" t="s">
        <v>98</v>
      </c>
      <c r="C114" s="71">
        <v>244</v>
      </c>
      <c r="D114" s="7" t="s">
        <v>151</v>
      </c>
      <c r="E114" s="69">
        <v>290</v>
      </c>
    </row>
    <row r="115" spans="1:5" ht="26.4" x14ac:dyDescent="0.25">
      <c r="A115" s="61" t="s">
        <v>100</v>
      </c>
      <c r="B115" s="25" t="s">
        <v>101</v>
      </c>
      <c r="D115" s="59"/>
      <c r="E115" s="69">
        <v>725</v>
      </c>
    </row>
    <row r="116" spans="1:5" ht="26.4" x14ac:dyDescent="0.25">
      <c r="A116" s="22" t="s">
        <v>102</v>
      </c>
      <c r="B116" s="25" t="s">
        <v>101</v>
      </c>
      <c r="C116" s="71">
        <v>321</v>
      </c>
      <c r="D116" s="59"/>
      <c r="E116" s="69">
        <v>725</v>
      </c>
    </row>
    <row r="117" spans="1:5" x14ac:dyDescent="0.25">
      <c r="A117" s="22" t="s">
        <v>99</v>
      </c>
      <c r="B117" s="25" t="s">
        <v>101</v>
      </c>
      <c r="C117" s="71">
        <v>321</v>
      </c>
      <c r="D117" s="7" t="s">
        <v>151</v>
      </c>
      <c r="E117" s="69">
        <v>725</v>
      </c>
    </row>
    <row r="118" spans="1:5" ht="39.6" x14ac:dyDescent="0.25">
      <c r="A118" s="61" t="s">
        <v>103</v>
      </c>
      <c r="B118" s="25" t="s">
        <v>104</v>
      </c>
      <c r="C118" s="71"/>
      <c r="D118" s="59"/>
      <c r="E118" s="69">
        <v>200</v>
      </c>
    </row>
    <row r="119" spans="1:5" ht="26.4" x14ac:dyDescent="0.25">
      <c r="A119" s="22" t="s">
        <v>102</v>
      </c>
      <c r="B119" s="25" t="s">
        <v>104</v>
      </c>
      <c r="C119" s="71">
        <v>321</v>
      </c>
      <c r="D119" s="59"/>
      <c r="E119" s="69">
        <v>200</v>
      </c>
    </row>
    <row r="120" spans="1:5" x14ac:dyDescent="0.25">
      <c r="A120" s="22" t="s">
        <v>99</v>
      </c>
      <c r="B120" s="25" t="s">
        <v>104</v>
      </c>
      <c r="C120" s="71">
        <v>321</v>
      </c>
      <c r="D120" s="7" t="s">
        <v>151</v>
      </c>
      <c r="E120" s="69">
        <v>200</v>
      </c>
    </row>
    <row r="121" spans="1:5" ht="39.6" x14ac:dyDescent="0.25">
      <c r="A121" s="22" t="s">
        <v>105</v>
      </c>
      <c r="B121" s="2" t="s">
        <v>106</v>
      </c>
      <c r="C121" s="25"/>
      <c r="D121" s="64"/>
      <c r="E121" s="69">
        <v>859</v>
      </c>
    </row>
    <row r="122" spans="1:5" ht="26.4" x14ac:dyDescent="0.25">
      <c r="A122" s="61" t="s">
        <v>107</v>
      </c>
      <c r="B122" s="25" t="s">
        <v>108</v>
      </c>
      <c r="C122" s="25"/>
      <c r="D122" s="7"/>
      <c r="E122" s="69">
        <v>195</v>
      </c>
    </row>
    <row r="123" spans="1:5" ht="39.6" x14ac:dyDescent="0.25">
      <c r="A123" s="22" t="s">
        <v>89</v>
      </c>
      <c r="B123" s="25" t="s">
        <v>108</v>
      </c>
      <c r="C123" s="25">
        <v>621</v>
      </c>
      <c r="D123" s="7"/>
      <c r="E123" s="69">
        <v>195</v>
      </c>
    </row>
    <row r="124" spans="1:5" ht="26.4" x14ac:dyDescent="0.25">
      <c r="A124" s="22" t="s">
        <v>109</v>
      </c>
      <c r="B124" s="25" t="s">
        <v>108</v>
      </c>
      <c r="C124" s="25">
        <v>621</v>
      </c>
      <c r="D124" s="7" t="s">
        <v>165</v>
      </c>
      <c r="E124" s="69">
        <v>195</v>
      </c>
    </row>
    <row r="125" spans="1:5" ht="26.4" x14ac:dyDescent="0.25">
      <c r="A125" s="61" t="s">
        <v>110</v>
      </c>
      <c r="B125" s="25" t="s">
        <v>111</v>
      </c>
      <c r="C125" s="25"/>
      <c r="D125" s="7"/>
      <c r="E125" s="69">
        <v>260</v>
      </c>
    </row>
    <row r="126" spans="1:5" ht="39.6" x14ac:dyDescent="0.25">
      <c r="A126" s="22" t="s">
        <v>89</v>
      </c>
      <c r="B126" s="25" t="s">
        <v>111</v>
      </c>
      <c r="C126" s="25">
        <v>621</v>
      </c>
      <c r="D126" s="7"/>
      <c r="E126" s="69">
        <v>260</v>
      </c>
    </row>
    <row r="127" spans="1:5" ht="26.4" x14ac:dyDescent="0.25">
      <c r="A127" s="22" t="s">
        <v>109</v>
      </c>
      <c r="B127" s="25" t="s">
        <v>111</v>
      </c>
      <c r="C127" s="25">
        <v>621</v>
      </c>
      <c r="D127" s="7" t="s">
        <v>165</v>
      </c>
      <c r="E127" s="69">
        <v>260</v>
      </c>
    </row>
    <row r="128" spans="1:5" ht="26.4" x14ac:dyDescent="0.25">
      <c r="A128" s="61" t="s">
        <v>112</v>
      </c>
      <c r="B128" s="25" t="s">
        <v>113</v>
      </c>
      <c r="C128" s="25"/>
      <c r="D128" s="7"/>
      <c r="E128" s="69">
        <v>404</v>
      </c>
    </row>
    <row r="129" spans="1:7" ht="39.6" x14ac:dyDescent="0.25">
      <c r="A129" s="22" t="s">
        <v>89</v>
      </c>
      <c r="B129" s="25" t="s">
        <v>113</v>
      </c>
      <c r="C129" s="25">
        <v>621</v>
      </c>
      <c r="D129" s="7"/>
      <c r="E129" s="69">
        <v>404</v>
      </c>
    </row>
    <row r="130" spans="1:7" ht="26.4" x14ac:dyDescent="0.25">
      <c r="A130" s="22" t="s">
        <v>109</v>
      </c>
      <c r="B130" s="25" t="s">
        <v>114</v>
      </c>
      <c r="C130" s="25">
        <v>621</v>
      </c>
      <c r="D130" s="7" t="s">
        <v>165</v>
      </c>
      <c r="E130" s="69">
        <v>404</v>
      </c>
    </row>
    <row r="131" spans="1:7" ht="39.6" x14ac:dyDescent="0.25">
      <c r="A131" s="62" t="s">
        <v>115</v>
      </c>
      <c r="B131" s="2" t="s">
        <v>116</v>
      </c>
      <c r="C131" s="25"/>
      <c r="D131" s="7"/>
      <c r="E131" s="72">
        <f>E132+E137+E140+E159+E162+E165+E166+E175+E180+E186+E183+E151+E154+E191</f>
        <v>46880.4</v>
      </c>
      <c r="F131" s="6"/>
      <c r="G131" s="6"/>
    </row>
    <row r="132" spans="1:7" ht="40.200000000000003" x14ac:dyDescent="0.3">
      <c r="A132" s="22" t="s">
        <v>117</v>
      </c>
      <c r="B132" s="25" t="s">
        <v>118</v>
      </c>
      <c r="C132" s="25"/>
      <c r="D132" s="7"/>
      <c r="E132" s="74">
        <f>E133+E135</f>
        <v>754.6</v>
      </c>
    </row>
    <row r="133" spans="1:7" ht="39.6" x14ac:dyDescent="0.25">
      <c r="A133" s="22" t="s">
        <v>167</v>
      </c>
      <c r="B133" s="25" t="s">
        <v>118</v>
      </c>
      <c r="C133" s="25">
        <v>121</v>
      </c>
      <c r="D133" s="7"/>
      <c r="E133" s="69">
        <v>729.6</v>
      </c>
    </row>
    <row r="134" spans="1:7" ht="62.25" customHeight="1" x14ac:dyDescent="0.25">
      <c r="A134" s="22" t="s">
        <v>119</v>
      </c>
      <c r="B134" s="25" t="s">
        <v>118</v>
      </c>
      <c r="C134" s="25">
        <v>121</v>
      </c>
      <c r="D134" s="7" t="s">
        <v>152</v>
      </c>
      <c r="E134" s="69">
        <v>729.6</v>
      </c>
    </row>
    <row r="135" spans="1:7" ht="26.4" x14ac:dyDescent="0.25">
      <c r="A135" s="22" t="s">
        <v>18</v>
      </c>
      <c r="B135" s="25" t="s">
        <v>118</v>
      </c>
      <c r="C135" s="25">
        <v>244</v>
      </c>
      <c r="D135" s="7"/>
      <c r="E135" s="69">
        <v>25</v>
      </c>
    </row>
    <row r="136" spans="1:7" ht="72" customHeight="1" x14ac:dyDescent="0.25">
      <c r="A136" s="22" t="s">
        <v>119</v>
      </c>
      <c r="B136" s="25" t="s">
        <v>118</v>
      </c>
      <c r="C136" s="25">
        <v>244</v>
      </c>
      <c r="D136" s="7" t="s">
        <v>152</v>
      </c>
      <c r="E136" s="69">
        <v>25</v>
      </c>
    </row>
    <row r="137" spans="1:7" ht="36" customHeight="1" x14ac:dyDescent="0.25">
      <c r="A137" s="22" t="s">
        <v>120</v>
      </c>
      <c r="B137" s="25" t="s">
        <v>121</v>
      </c>
      <c r="C137" s="25"/>
      <c r="D137" s="7"/>
      <c r="E137" s="75">
        <v>1685.5</v>
      </c>
    </row>
    <row r="138" spans="1:7" ht="46.95" customHeight="1" x14ac:dyDescent="0.25">
      <c r="A138" s="21" t="s">
        <v>122</v>
      </c>
      <c r="B138" s="25" t="s">
        <v>121</v>
      </c>
      <c r="C138" s="25">
        <v>121</v>
      </c>
      <c r="D138" s="7"/>
      <c r="E138" s="69">
        <v>1685.5</v>
      </c>
    </row>
    <row r="139" spans="1:7" ht="66.75" customHeight="1" x14ac:dyDescent="0.25">
      <c r="A139" s="22" t="s">
        <v>119</v>
      </c>
      <c r="B139" s="25" t="s">
        <v>121</v>
      </c>
      <c r="C139" s="25">
        <v>121</v>
      </c>
      <c r="D139" s="7" t="s">
        <v>152</v>
      </c>
      <c r="E139" s="69">
        <v>1685.5</v>
      </c>
    </row>
    <row r="140" spans="1:7" ht="52.5" customHeight="1" x14ac:dyDescent="0.25">
      <c r="A140" s="22" t="s">
        <v>123</v>
      </c>
      <c r="B140" s="25" t="s">
        <v>124</v>
      </c>
      <c r="C140" s="25"/>
      <c r="D140" s="7"/>
      <c r="E140" s="72">
        <f>E141+E144+E146+E148+E150</f>
        <v>20882.5</v>
      </c>
      <c r="F140" s="6"/>
    </row>
    <row r="141" spans="1:7" ht="39.6" x14ac:dyDescent="0.25">
      <c r="A141" s="24" t="s">
        <v>122</v>
      </c>
      <c r="B141" s="25" t="s">
        <v>124</v>
      </c>
      <c r="C141" s="25">
        <v>121</v>
      </c>
      <c r="D141" s="7"/>
      <c r="E141" s="69">
        <f>E142</f>
        <v>13344.5</v>
      </c>
    </row>
    <row r="142" spans="1:7" ht="52.8" x14ac:dyDescent="0.25">
      <c r="A142" s="22" t="s">
        <v>125</v>
      </c>
      <c r="B142" s="25" t="s">
        <v>124</v>
      </c>
      <c r="C142" s="25">
        <v>121</v>
      </c>
      <c r="D142" s="7" t="s">
        <v>153</v>
      </c>
      <c r="E142" s="69">
        <v>13344.5</v>
      </c>
    </row>
    <row r="143" spans="1:7" ht="26.4" x14ac:dyDescent="0.25">
      <c r="A143" s="22" t="s">
        <v>27</v>
      </c>
      <c r="B143" s="25" t="s">
        <v>124</v>
      </c>
      <c r="C143" s="25">
        <v>242</v>
      </c>
      <c r="D143" s="7"/>
      <c r="E143" s="69">
        <v>2001.9</v>
      </c>
    </row>
    <row r="144" spans="1:7" ht="52.8" x14ac:dyDescent="0.25">
      <c r="A144" s="22" t="s">
        <v>125</v>
      </c>
      <c r="B144" s="25" t="s">
        <v>124</v>
      </c>
      <c r="C144" s="25">
        <v>242</v>
      </c>
      <c r="D144" s="7" t="s">
        <v>153</v>
      </c>
      <c r="E144" s="69">
        <v>2001.9</v>
      </c>
    </row>
    <row r="145" spans="1:6" ht="53.25" customHeight="1" x14ac:dyDescent="0.25">
      <c r="A145" s="22" t="s">
        <v>18</v>
      </c>
      <c r="B145" s="25" t="s">
        <v>124</v>
      </c>
      <c r="C145" s="25">
        <v>244</v>
      </c>
      <c r="D145" s="7"/>
      <c r="E145" s="69">
        <v>4411.5</v>
      </c>
    </row>
    <row r="146" spans="1:6" ht="74.25" customHeight="1" x14ac:dyDescent="0.25">
      <c r="A146" s="22" t="s">
        <v>125</v>
      </c>
      <c r="B146" s="25" t="s">
        <v>124</v>
      </c>
      <c r="C146" s="25">
        <v>244</v>
      </c>
      <c r="D146" s="7" t="s">
        <v>153</v>
      </c>
      <c r="E146" s="69">
        <v>4411.5</v>
      </c>
    </row>
    <row r="147" spans="1:6" x14ac:dyDescent="0.25">
      <c r="A147" s="22" t="s">
        <v>126</v>
      </c>
      <c r="B147" s="25" t="s">
        <v>124</v>
      </c>
      <c r="C147" s="25">
        <v>852</v>
      </c>
      <c r="D147" s="7"/>
      <c r="E147" s="69">
        <v>50</v>
      </c>
    </row>
    <row r="148" spans="1:6" ht="87" customHeight="1" x14ac:dyDescent="0.25">
      <c r="A148" s="22" t="s">
        <v>125</v>
      </c>
      <c r="B148" s="25" t="s">
        <v>124</v>
      </c>
      <c r="C148" s="25">
        <v>852</v>
      </c>
      <c r="D148" s="7" t="s">
        <v>153</v>
      </c>
      <c r="E148" s="69">
        <v>50</v>
      </c>
    </row>
    <row r="149" spans="1:6" x14ac:dyDescent="0.25">
      <c r="A149" s="22" t="s">
        <v>127</v>
      </c>
      <c r="B149" s="25" t="s">
        <v>124</v>
      </c>
      <c r="C149" s="25">
        <v>540</v>
      </c>
      <c r="D149" s="7"/>
      <c r="E149" s="25">
        <v>1074.5999999999999</v>
      </c>
      <c r="F149" s="12" t="s">
        <v>171</v>
      </c>
    </row>
    <row r="150" spans="1:6" ht="52.8" x14ac:dyDescent="0.25">
      <c r="A150" s="22" t="s">
        <v>125</v>
      </c>
      <c r="B150" s="25" t="s">
        <v>124</v>
      </c>
      <c r="C150" s="25">
        <v>540</v>
      </c>
      <c r="D150" s="7" t="s">
        <v>153</v>
      </c>
      <c r="E150" s="25">
        <v>1074.5999999999999</v>
      </c>
    </row>
    <row r="151" spans="1:6" ht="26.4" x14ac:dyDescent="0.25">
      <c r="A151" s="22" t="s">
        <v>173</v>
      </c>
      <c r="B151" s="25" t="s">
        <v>174</v>
      </c>
      <c r="C151" s="25"/>
      <c r="D151" s="7"/>
      <c r="E151" s="76">
        <v>58.9</v>
      </c>
    </row>
    <row r="152" spans="1:6" ht="39.6" x14ac:dyDescent="0.25">
      <c r="A152" s="24" t="s">
        <v>122</v>
      </c>
      <c r="B152" s="25" t="s">
        <v>174</v>
      </c>
      <c r="C152" s="25">
        <v>121</v>
      </c>
      <c r="D152" s="7"/>
      <c r="E152" s="76">
        <v>58.9</v>
      </c>
    </row>
    <row r="153" spans="1:6" ht="52.8" x14ac:dyDescent="0.25">
      <c r="A153" s="22" t="s">
        <v>125</v>
      </c>
      <c r="B153" s="25" t="s">
        <v>172</v>
      </c>
      <c r="C153" s="25">
        <v>121</v>
      </c>
      <c r="D153" s="7" t="s">
        <v>153</v>
      </c>
      <c r="E153" s="76">
        <v>58.9</v>
      </c>
    </row>
    <row r="154" spans="1:6" ht="92.4" x14ac:dyDescent="0.25">
      <c r="A154" s="22" t="s">
        <v>175</v>
      </c>
      <c r="B154" s="25" t="s">
        <v>172</v>
      </c>
      <c r="C154" s="25"/>
      <c r="D154" s="7"/>
      <c r="E154" s="25">
        <v>512.4</v>
      </c>
    </row>
    <row r="155" spans="1:6" ht="39.6" x14ac:dyDescent="0.25">
      <c r="A155" s="24" t="s">
        <v>122</v>
      </c>
      <c r="B155" s="25" t="s">
        <v>172</v>
      </c>
      <c r="C155" s="25">
        <v>121</v>
      </c>
      <c r="D155" s="7"/>
      <c r="E155" s="25">
        <v>512.4</v>
      </c>
    </row>
    <row r="156" spans="1:6" ht="52.8" x14ac:dyDescent="0.25">
      <c r="A156" s="22" t="s">
        <v>125</v>
      </c>
      <c r="B156" s="25" t="s">
        <v>172</v>
      </c>
      <c r="C156" s="25">
        <v>121</v>
      </c>
      <c r="D156" s="7" t="s">
        <v>153</v>
      </c>
      <c r="E156" s="25">
        <v>512.4</v>
      </c>
    </row>
    <row r="157" spans="1:6" x14ac:dyDescent="0.25">
      <c r="A157" s="22" t="s">
        <v>128</v>
      </c>
      <c r="B157" s="25" t="s">
        <v>129</v>
      </c>
      <c r="C157" s="25"/>
      <c r="D157" s="7"/>
      <c r="E157" s="25">
        <v>1923.2</v>
      </c>
    </row>
    <row r="158" spans="1:6" ht="39.6" x14ac:dyDescent="0.25">
      <c r="A158" s="24" t="s">
        <v>122</v>
      </c>
      <c r="B158" s="25" t="s">
        <v>129</v>
      </c>
      <c r="C158" s="25">
        <v>121</v>
      </c>
      <c r="D158" s="7"/>
      <c r="E158" s="25">
        <v>1923.2</v>
      </c>
    </row>
    <row r="159" spans="1:6" ht="52.8" x14ac:dyDescent="0.25">
      <c r="A159" s="22" t="s">
        <v>125</v>
      </c>
      <c r="B159" s="25" t="s">
        <v>129</v>
      </c>
      <c r="C159" s="25">
        <v>121</v>
      </c>
      <c r="D159" s="7" t="s">
        <v>153</v>
      </c>
      <c r="E159" s="25">
        <v>1923.2</v>
      </c>
    </row>
    <row r="160" spans="1:6" x14ac:dyDescent="0.25">
      <c r="A160" s="22" t="s">
        <v>130</v>
      </c>
      <c r="B160" s="25" t="s">
        <v>131</v>
      </c>
      <c r="C160" s="25"/>
      <c r="D160" s="7"/>
      <c r="E160" s="25">
        <v>600</v>
      </c>
    </row>
    <row r="161" spans="1:5" ht="26.4" x14ac:dyDescent="0.25">
      <c r="A161" s="22" t="s">
        <v>18</v>
      </c>
      <c r="B161" s="25" t="s">
        <v>131</v>
      </c>
      <c r="C161" s="25">
        <v>244</v>
      </c>
      <c r="D161" s="59"/>
      <c r="E161" s="69">
        <v>600</v>
      </c>
    </row>
    <row r="162" spans="1:5" x14ac:dyDescent="0.25">
      <c r="A162" s="22" t="s">
        <v>132</v>
      </c>
      <c r="B162" s="25" t="s">
        <v>131</v>
      </c>
      <c r="C162" s="25">
        <v>244</v>
      </c>
      <c r="D162" s="7" t="s">
        <v>154</v>
      </c>
      <c r="E162" s="69">
        <v>600</v>
      </c>
    </row>
    <row r="163" spans="1:5" x14ac:dyDescent="0.25">
      <c r="A163" s="22" t="s">
        <v>133</v>
      </c>
      <c r="B163" s="25" t="s">
        <v>134</v>
      </c>
      <c r="C163" s="25"/>
      <c r="D163" s="7"/>
      <c r="E163" s="69">
        <v>500</v>
      </c>
    </row>
    <row r="164" spans="1:5" x14ac:dyDescent="0.25">
      <c r="A164" s="22" t="s">
        <v>135</v>
      </c>
      <c r="B164" s="25" t="s">
        <v>134</v>
      </c>
      <c r="C164" s="25">
        <v>870</v>
      </c>
      <c r="D164" s="7"/>
      <c r="E164" s="69">
        <v>500</v>
      </c>
    </row>
    <row r="165" spans="1:5" x14ac:dyDescent="0.25">
      <c r="A165" s="22" t="s">
        <v>136</v>
      </c>
      <c r="B165" s="25" t="s">
        <v>134</v>
      </c>
      <c r="C165" s="25">
        <v>870</v>
      </c>
      <c r="D165" s="7" t="s">
        <v>155</v>
      </c>
      <c r="E165" s="69">
        <v>500</v>
      </c>
    </row>
    <row r="166" spans="1:5" ht="52.8" x14ac:dyDescent="0.25">
      <c r="A166" s="22" t="s">
        <v>137</v>
      </c>
      <c r="B166" s="25" t="s">
        <v>138</v>
      </c>
      <c r="C166" s="25"/>
      <c r="D166" s="64"/>
      <c r="E166" s="69">
        <f>E167+E169+E171+E173</f>
        <v>8237.6999999999989</v>
      </c>
    </row>
    <row r="167" spans="1:5" ht="26.4" x14ac:dyDescent="0.25">
      <c r="A167" s="22" t="s">
        <v>26</v>
      </c>
      <c r="B167" s="25" t="s">
        <v>138</v>
      </c>
      <c r="C167" s="25">
        <v>111</v>
      </c>
      <c r="D167" s="7"/>
      <c r="E167" s="69">
        <v>6908.7</v>
      </c>
    </row>
    <row r="168" spans="1:5" x14ac:dyDescent="0.25">
      <c r="A168" s="22" t="s">
        <v>139</v>
      </c>
      <c r="B168" s="25" t="s">
        <v>138</v>
      </c>
      <c r="C168" s="25">
        <v>111</v>
      </c>
      <c r="D168" s="7" t="s">
        <v>156</v>
      </c>
      <c r="E168" s="69">
        <v>6908.7</v>
      </c>
    </row>
    <row r="169" spans="1:5" ht="26.4" x14ac:dyDescent="0.25">
      <c r="A169" s="22" t="s">
        <v>27</v>
      </c>
      <c r="B169" s="25" t="s">
        <v>138</v>
      </c>
      <c r="C169" s="25">
        <v>242</v>
      </c>
      <c r="D169" s="7"/>
      <c r="E169" s="69">
        <v>436.9</v>
      </c>
    </row>
    <row r="170" spans="1:5" x14ac:dyDescent="0.25">
      <c r="A170" s="22" t="s">
        <v>139</v>
      </c>
      <c r="B170" s="25" t="s">
        <v>138</v>
      </c>
      <c r="C170" s="25">
        <v>242</v>
      </c>
      <c r="D170" s="7" t="s">
        <v>156</v>
      </c>
      <c r="E170" s="69">
        <v>436.9</v>
      </c>
    </row>
    <row r="171" spans="1:5" ht="26.4" x14ac:dyDescent="0.25">
      <c r="A171" s="22" t="s">
        <v>18</v>
      </c>
      <c r="B171" s="25" t="s">
        <v>138</v>
      </c>
      <c r="C171" s="25">
        <v>244</v>
      </c>
      <c r="D171" s="7"/>
      <c r="E171" s="69">
        <v>890.1</v>
      </c>
    </row>
    <row r="172" spans="1:5" x14ac:dyDescent="0.25">
      <c r="A172" s="22" t="s">
        <v>139</v>
      </c>
      <c r="B172" s="25" t="s">
        <v>138</v>
      </c>
      <c r="C172" s="25">
        <v>244</v>
      </c>
      <c r="D172" s="7" t="s">
        <v>156</v>
      </c>
      <c r="E172" s="69">
        <v>890.1</v>
      </c>
    </row>
    <row r="173" spans="1:5" x14ac:dyDescent="0.25">
      <c r="A173" s="22" t="s">
        <v>126</v>
      </c>
      <c r="B173" s="25"/>
      <c r="C173" s="25"/>
      <c r="D173" s="7"/>
      <c r="E173" s="69">
        <v>2</v>
      </c>
    </row>
    <row r="174" spans="1:5" x14ac:dyDescent="0.25">
      <c r="A174" s="22" t="s">
        <v>139</v>
      </c>
      <c r="B174" s="25" t="s">
        <v>138</v>
      </c>
      <c r="C174" s="25">
        <v>852</v>
      </c>
      <c r="D174" s="7" t="s">
        <v>156</v>
      </c>
      <c r="E174" s="69">
        <v>2</v>
      </c>
    </row>
    <row r="175" spans="1:5" ht="39.6" x14ac:dyDescent="0.25">
      <c r="A175" s="22" t="s">
        <v>140</v>
      </c>
      <c r="B175" s="25" t="s">
        <v>141</v>
      </c>
      <c r="C175" s="25"/>
      <c r="D175" s="64"/>
      <c r="E175" s="69">
        <v>620</v>
      </c>
    </row>
    <row r="176" spans="1:5" ht="26.4" x14ac:dyDescent="0.25">
      <c r="A176" s="22" t="s">
        <v>18</v>
      </c>
      <c r="B176" s="25" t="s">
        <v>141</v>
      </c>
      <c r="C176" s="25">
        <v>244</v>
      </c>
      <c r="D176" s="7"/>
      <c r="E176" s="69">
        <v>600</v>
      </c>
    </row>
    <row r="177" spans="1:5" x14ac:dyDescent="0.25">
      <c r="A177" s="22" t="s">
        <v>139</v>
      </c>
      <c r="B177" s="25" t="s">
        <v>141</v>
      </c>
      <c r="C177" s="25">
        <v>244</v>
      </c>
      <c r="D177" s="7" t="s">
        <v>156</v>
      </c>
      <c r="E177" s="69">
        <v>600</v>
      </c>
    </row>
    <row r="178" spans="1:5" x14ac:dyDescent="0.25">
      <c r="A178" s="22" t="s">
        <v>126</v>
      </c>
      <c r="B178" s="25" t="s">
        <v>141</v>
      </c>
      <c r="C178" s="25">
        <v>852</v>
      </c>
      <c r="D178" s="7"/>
      <c r="E178" s="69">
        <v>20</v>
      </c>
    </row>
    <row r="179" spans="1:5" x14ac:dyDescent="0.25">
      <c r="A179" s="22" t="s">
        <v>139</v>
      </c>
      <c r="B179" s="25" t="s">
        <v>141</v>
      </c>
      <c r="C179" s="25">
        <v>852</v>
      </c>
      <c r="D179" s="7" t="s">
        <v>156</v>
      </c>
      <c r="E179" s="69">
        <v>20</v>
      </c>
    </row>
    <row r="180" spans="1:5" ht="70.5" customHeight="1" x14ac:dyDescent="0.25">
      <c r="A180" s="22" t="s">
        <v>142</v>
      </c>
      <c r="B180" s="25" t="s">
        <v>143</v>
      </c>
      <c r="C180" s="25"/>
      <c r="D180" s="7"/>
      <c r="E180" s="69">
        <v>304.5</v>
      </c>
    </row>
    <row r="181" spans="1:5" ht="26.4" x14ac:dyDescent="0.25">
      <c r="A181" s="22" t="s">
        <v>144</v>
      </c>
      <c r="B181" s="25" t="s">
        <v>143</v>
      </c>
      <c r="C181" s="25">
        <v>121</v>
      </c>
      <c r="D181" s="7"/>
      <c r="E181" s="69">
        <v>304.5</v>
      </c>
    </row>
    <row r="182" spans="1:5" x14ac:dyDescent="0.25">
      <c r="A182" s="22" t="s">
        <v>145</v>
      </c>
      <c r="B182" s="25" t="s">
        <v>143</v>
      </c>
      <c r="C182" s="25">
        <v>121</v>
      </c>
      <c r="D182" s="7" t="s">
        <v>157</v>
      </c>
      <c r="E182" s="69">
        <v>304.5</v>
      </c>
    </row>
    <row r="183" spans="1:5" ht="67.5" customHeight="1" x14ac:dyDescent="0.25">
      <c r="A183" s="22" t="s">
        <v>170</v>
      </c>
      <c r="B183" s="77" t="s">
        <v>162</v>
      </c>
      <c r="C183" s="25"/>
      <c r="D183" s="7"/>
      <c r="E183" s="69">
        <v>200</v>
      </c>
    </row>
    <row r="184" spans="1:5" ht="50.25" customHeight="1" x14ac:dyDescent="0.25">
      <c r="A184" s="22" t="s">
        <v>169</v>
      </c>
      <c r="B184" s="77" t="s">
        <v>162</v>
      </c>
      <c r="C184" s="25">
        <v>810</v>
      </c>
      <c r="D184" s="7"/>
      <c r="E184" s="69">
        <v>200</v>
      </c>
    </row>
    <row r="185" spans="1:5" x14ac:dyDescent="0.25">
      <c r="A185" s="22" t="s">
        <v>168</v>
      </c>
      <c r="B185" s="77" t="s">
        <v>162</v>
      </c>
      <c r="C185" s="25">
        <v>810</v>
      </c>
      <c r="D185" s="7" t="s">
        <v>161</v>
      </c>
      <c r="E185" s="69">
        <v>200</v>
      </c>
    </row>
    <row r="186" spans="1:5" ht="75" customHeight="1" x14ac:dyDescent="0.25">
      <c r="A186" s="22" t="s">
        <v>166</v>
      </c>
      <c r="B186" s="25" t="s">
        <v>146</v>
      </c>
      <c r="C186" s="25"/>
      <c r="D186" s="7"/>
      <c r="E186" s="69">
        <v>801.1</v>
      </c>
    </row>
    <row r="187" spans="1:5" ht="26.4" x14ac:dyDescent="0.25">
      <c r="A187" s="22" t="s">
        <v>102</v>
      </c>
      <c r="B187" s="25" t="s">
        <v>146</v>
      </c>
      <c r="C187" s="25">
        <v>321</v>
      </c>
      <c r="D187" s="7"/>
      <c r="E187" s="69">
        <v>801.1</v>
      </c>
    </row>
    <row r="188" spans="1:5" x14ac:dyDescent="0.25">
      <c r="A188" s="22" t="s">
        <v>147</v>
      </c>
      <c r="B188" s="25" t="s">
        <v>146</v>
      </c>
      <c r="C188" s="25">
        <v>321</v>
      </c>
      <c r="D188" s="7" t="s">
        <v>158</v>
      </c>
      <c r="E188" s="69">
        <v>801.1</v>
      </c>
    </row>
    <row r="189" spans="1:5" ht="66" x14ac:dyDescent="0.25">
      <c r="A189" s="22" t="s">
        <v>180</v>
      </c>
      <c r="B189" s="25" t="s">
        <v>176</v>
      </c>
      <c r="C189" s="78"/>
      <c r="D189" s="68"/>
      <c r="E189" s="69">
        <v>9800</v>
      </c>
    </row>
    <row r="190" spans="1:5" ht="39.6" x14ac:dyDescent="0.25">
      <c r="A190" s="22" t="s">
        <v>179</v>
      </c>
      <c r="B190" s="25" t="s">
        <v>176</v>
      </c>
      <c r="C190" s="25">
        <v>810</v>
      </c>
      <c r="D190" s="59"/>
      <c r="E190" s="69">
        <v>9800</v>
      </c>
    </row>
    <row r="191" spans="1:5" x14ac:dyDescent="0.25">
      <c r="A191" s="22" t="s">
        <v>178</v>
      </c>
      <c r="B191" s="25" t="s">
        <v>176</v>
      </c>
      <c r="C191" s="25">
        <v>810</v>
      </c>
      <c r="D191" s="7" t="s">
        <v>177</v>
      </c>
      <c r="E191" s="69">
        <v>9800</v>
      </c>
    </row>
    <row r="192" spans="1:5" x14ac:dyDescent="0.25">
      <c r="A192" s="1"/>
      <c r="B192" s="2"/>
      <c r="C192" s="3"/>
      <c r="D192" s="8"/>
    </row>
    <row r="193" spans="1:4" x14ac:dyDescent="0.25">
      <c r="A193" s="1"/>
      <c r="B193" s="2"/>
      <c r="C193" s="3"/>
      <c r="D193" s="8"/>
    </row>
    <row r="194" spans="1:4" x14ac:dyDescent="0.25">
      <c r="A194" s="1"/>
      <c r="B194" s="2"/>
      <c r="C194" s="3"/>
      <c r="D194" s="8"/>
    </row>
    <row r="195" spans="1:4" x14ac:dyDescent="0.25">
      <c r="A195" s="1"/>
      <c r="B195" s="2"/>
      <c r="C195" s="3"/>
      <c r="D195" s="8"/>
    </row>
    <row r="196" spans="1:4" x14ac:dyDescent="0.25">
      <c r="A196" s="1"/>
      <c r="B196" s="2"/>
      <c r="C196" s="3"/>
      <c r="D196" s="8"/>
    </row>
    <row r="197" spans="1:4" x14ac:dyDescent="0.25">
      <c r="A197" s="1"/>
      <c r="B197" s="2"/>
      <c r="C197" s="3"/>
      <c r="D197" s="8"/>
    </row>
    <row r="198" spans="1:4" x14ac:dyDescent="0.25">
      <c r="A198" s="1"/>
      <c r="B198" s="2"/>
      <c r="C198" s="3"/>
      <c r="D198" s="8"/>
    </row>
    <row r="199" spans="1:4" x14ac:dyDescent="0.25">
      <c r="A199" s="1"/>
      <c r="B199" s="2"/>
      <c r="C199" s="3"/>
      <c r="D199" s="8"/>
    </row>
    <row r="200" spans="1:4" x14ac:dyDescent="0.25">
      <c r="A200" s="1"/>
      <c r="B200" s="2"/>
      <c r="C200" s="3"/>
      <c r="D200" s="8"/>
    </row>
    <row r="201" spans="1:4" x14ac:dyDescent="0.25">
      <c r="A201" s="1"/>
      <c r="B201" s="2"/>
      <c r="C201" s="3"/>
    </row>
    <row r="202" spans="1:4" x14ac:dyDescent="0.25">
      <c r="A202" s="1"/>
      <c r="B202" s="2"/>
      <c r="C202" s="3"/>
    </row>
    <row r="203" spans="1:4" x14ac:dyDescent="0.25">
      <c r="A203" s="1"/>
      <c r="B203" s="2"/>
      <c r="C203" s="3"/>
    </row>
    <row r="204" spans="1:4" x14ac:dyDescent="0.25">
      <c r="A204" s="1"/>
      <c r="B204" s="2"/>
      <c r="C204" s="3"/>
    </row>
    <row r="205" spans="1:4" x14ac:dyDescent="0.25">
      <c r="A205" s="1"/>
      <c r="B205" s="2"/>
      <c r="C205" s="3"/>
    </row>
    <row r="206" spans="1:4" x14ac:dyDescent="0.25">
      <c r="A206" s="1"/>
      <c r="B206" s="2"/>
      <c r="C206" s="3"/>
    </row>
    <row r="207" spans="1:4" x14ac:dyDescent="0.25">
      <c r="A207" s="1"/>
      <c r="B207" s="2"/>
      <c r="C207" s="3"/>
    </row>
    <row r="208" spans="1:4" x14ac:dyDescent="0.25">
      <c r="A208" s="1"/>
      <c r="B208" s="2"/>
      <c r="C208" s="3"/>
    </row>
    <row r="209" spans="1:3" x14ac:dyDescent="0.25">
      <c r="A209" s="1"/>
      <c r="B209" s="2"/>
      <c r="C209" s="3"/>
    </row>
    <row r="210" spans="1:3" x14ac:dyDescent="0.25">
      <c r="A210" s="1"/>
      <c r="B210" s="2"/>
      <c r="C210" s="3"/>
    </row>
    <row r="211" spans="1:3" x14ac:dyDescent="0.25">
      <c r="A211" s="1"/>
      <c r="B211" s="2"/>
      <c r="C211" s="3"/>
    </row>
    <row r="212" spans="1:3" x14ac:dyDescent="0.25">
      <c r="A212" s="1"/>
      <c r="B212" s="2"/>
      <c r="C212" s="3"/>
    </row>
    <row r="213" spans="1:3" x14ac:dyDescent="0.25">
      <c r="A213" s="1"/>
      <c r="B213" s="2"/>
      <c r="C213" s="3"/>
    </row>
    <row r="214" spans="1:3" x14ac:dyDescent="0.25">
      <c r="A214" s="1"/>
      <c r="B214" s="2"/>
      <c r="C214" s="3"/>
    </row>
    <row r="215" spans="1:3" x14ac:dyDescent="0.25">
      <c r="A215" s="1"/>
      <c r="B215" s="2"/>
      <c r="C215" s="3"/>
    </row>
    <row r="216" spans="1:3" x14ac:dyDescent="0.25">
      <c r="A216" s="1"/>
      <c r="B216" s="2"/>
      <c r="C216" s="3"/>
    </row>
    <row r="217" spans="1:3" x14ac:dyDescent="0.25">
      <c r="A217" s="1"/>
      <c r="B217" s="2"/>
      <c r="C217" s="3"/>
    </row>
    <row r="218" spans="1:3" x14ac:dyDescent="0.25">
      <c r="A218" s="1"/>
      <c r="B218" s="2"/>
      <c r="C218" s="3"/>
    </row>
    <row r="219" spans="1:3" x14ac:dyDescent="0.25">
      <c r="A219" s="1"/>
      <c r="B219" s="2"/>
      <c r="C219" s="3"/>
    </row>
    <row r="220" spans="1:3" x14ac:dyDescent="0.25">
      <c r="A220" s="1"/>
      <c r="B220" s="2"/>
      <c r="C220" s="3"/>
    </row>
    <row r="221" spans="1:3" x14ac:dyDescent="0.25">
      <c r="A221" s="1"/>
      <c r="B221" s="2"/>
      <c r="C221" s="3"/>
    </row>
    <row r="222" spans="1:3" x14ac:dyDescent="0.25">
      <c r="A222" s="1"/>
      <c r="B222" s="2"/>
      <c r="C222" s="3"/>
    </row>
    <row r="223" spans="1:3" x14ac:dyDescent="0.25">
      <c r="A223" s="1"/>
      <c r="B223" s="2"/>
      <c r="C223" s="3"/>
    </row>
    <row r="224" spans="1:3" x14ac:dyDescent="0.25">
      <c r="A224" s="1"/>
      <c r="B224" s="2"/>
      <c r="C224" s="3"/>
    </row>
    <row r="225" spans="1:3" x14ac:dyDescent="0.25">
      <c r="A225" s="1"/>
      <c r="B225" s="2"/>
      <c r="C225" s="3"/>
    </row>
    <row r="226" spans="1:3" x14ac:dyDescent="0.25">
      <c r="A226" s="1"/>
      <c r="B226" s="2"/>
      <c r="C226" s="3"/>
    </row>
    <row r="227" spans="1:3" x14ac:dyDescent="0.25">
      <c r="A227" s="1"/>
      <c r="B227" s="2"/>
      <c r="C227" s="3"/>
    </row>
    <row r="228" spans="1:3" x14ac:dyDescent="0.25">
      <c r="A228" s="1"/>
      <c r="B228" s="2"/>
      <c r="C228" s="3"/>
    </row>
    <row r="229" spans="1:3" x14ac:dyDescent="0.25">
      <c r="A229" s="1"/>
      <c r="B229" s="2"/>
      <c r="C229" s="3"/>
    </row>
    <row r="230" spans="1:3" x14ac:dyDescent="0.25">
      <c r="A230" s="1"/>
      <c r="B230" s="2"/>
      <c r="C230" s="3"/>
    </row>
    <row r="231" spans="1:3" x14ac:dyDescent="0.25">
      <c r="A231" s="1"/>
      <c r="B231" s="2"/>
      <c r="C231" s="3"/>
    </row>
    <row r="232" spans="1:3" x14ac:dyDescent="0.25">
      <c r="A232" s="1"/>
      <c r="B232" s="2"/>
      <c r="C232" s="3"/>
    </row>
    <row r="233" spans="1:3" x14ac:dyDescent="0.25">
      <c r="A233" s="1"/>
      <c r="B233" s="2"/>
      <c r="C233" s="3"/>
    </row>
    <row r="234" spans="1:3" x14ac:dyDescent="0.25">
      <c r="A234" s="1"/>
      <c r="B234" s="2"/>
      <c r="C234" s="3"/>
    </row>
    <row r="235" spans="1:3" x14ac:dyDescent="0.25">
      <c r="A235" s="1"/>
      <c r="B235" s="2"/>
      <c r="C235" s="3"/>
    </row>
    <row r="236" spans="1:3" x14ac:dyDescent="0.25">
      <c r="A236" s="1"/>
      <c r="B236" s="2"/>
      <c r="C236" s="3"/>
    </row>
    <row r="237" spans="1:3" x14ac:dyDescent="0.25">
      <c r="A237" s="1"/>
      <c r="B237" s="2"/>
      <c r="C237" s="3"/>
    </row>
    <row r="238" spans="1:3" x14ac:dyDescent="0.25">
      <c r="A238" s="1"/>
      <c r="B238" s="2"/>
      <c r="C238" s="3"/>
    </row>
    <row r="239" spans="1:3" x14ac:dyDescent="0.25">
      <c r="A239" s="1"/>
      <c r="B239" s="2"/>
      <c r="C239" s="3"/>
    </row>
    <row r="240" spans="1:3" x14ac:dyDescent="0.25">
      <c r="A240" s="1"/>
      <c r="B240" s="2"/>
      <c r="C240" s="3"/>
    </row>
    <row r="241" spans="1:3" x14ac:dyDescent="0.25">
      <c r="A241" s="1"/>
      <c r="B241" s="2"/>
      <c r="C241" s="3"/>
    </row>
    <row r="242" spans="1:3" x14ac:dyDescent="0.25">
      <c r="A242" s="1"/>
      <c r="B242" s="2"/>
      <c r="C242" s="3"/>
    </row>
    <row r="243" spans="1:3" x14ac:dyDescent="0.25">
      <c r="A243" s="1"/>
      <c r="B243" s="2"/>
      <c r="C243" s="3"/>
    </row>
    <row r="244" spans="1:3" x14ac:dyDescent="0.25">
      <c r="A244" s="1"/>
      <c r="B244" s="2"/>
      <c r="C244" s="3"/>
    </row>
    <row r="245" spans="1:3" x14ac:dyDescent="0.25">
      <c r="A245" s="1"/>
      <c r="B245" s="2"/>
      <c r="C245" s="3"/>
    </row>
    <row r="246" spans="1:3" x14ac:dyDescent="0.25">
      <c r="A246" s="1"/>
      <c r="B246" s="2"/>
      <c r="C246" s="3"/>
    </row>
    <row r="247" spans="1:3" x14ac:dyDescent="0.25">
      <c r="A247" s="1"/>
      <c r="B247" s="2"/>
      <c r="C247" s="3"/>
    </row>
    <row r="248" spans="1:3" x14ac:dyDescent="0.25">
      <c r="A248" s="1"/>
      <c r="B248" s="2"/>
      <c r="C248" s="3"/>
    </row>
    <row r="249" spans="1:3" x14ac:dyDescent="0.25">
      <c r="A249" s="1"/>
      <c r="B249" s="2"/>
      <c r="C249" s="3"/>
    </row>
    <row r="250" spans="1:3" x14ac:dyDescent="0.25">
      <c r="A250" s="1"/>
      <c r="B250" s="2"/>
      <c r="C250" s="3"/>
    </row>
    <row r="251" spans="1:3" x14ac:dyDescent="0.25">
      <c r="A251" s="1"/>
      <c r="B251" s="2"/>
      <c r="C251" s="3"/>
    </row>
    <row r="252" spans="1:3" x14ac:dyDescent="0.25">
      <c r="A252" s="1"/>
      <c r="B252" s="2"/>
      <c r="C252" s="3"/>
    </row>
    <row r="253" spans="1:3" x14ac:dyDescent="0.25">
      <c r="A253" s="1"/>
      <c r="B253" s="2"/>
      <c r="C253" s="3"/>
    </row>
    <row r="254" spans="1:3" x14ac:dyDescent="0.25">
      <c r="A254" s="1"/>
      <c r="B254" s="2"/>
      <c r="C254" s="3"/>
    </row>
    <row r="255" spans="1:3" x14ac:dyDescent="0.25">
      <c r="A255" s="1"/>
      <c r="B255" s="2"/>
      <c r="C255" s="3"/>
    </row>
    <row r="256" spans="1:3" x14ac:dyDescent="0.25">
      <c r="A256" s="1"/>
      <c r="B256" s="2"/>
      <c r="C256" s="3"/>
    </row>
    <row r="257" spans="1:3" x14ac:dyDescent="0.25">
      <c r="A257" s="1"/>
      <c r="B257" s="2"/>
      <c r="C257" s="3"/>
    </row>
    <row r="258" spans="1:3" x14ac:dyDescent="0.25">
      <c r="A258" s="1"/>
      <c r="B258" s="2"/>
      <c r="C258" s="3"/>
    </row>
    <row r="259" spans="1:3" x14ac:dyDescent="0.25">
      <c r="A259" s="1"/>
      <c r="B259" s="2"/>
      <c r="C259" s="3"/>
    </row>
    <row r="260" spans="1:3" x14ac:dyDescent="0.25">
      <c r="A260" s="1"/>
      <c r="B260" s="2"/>
      <c r="C260" s="3"/>
    </row>
    <row r="261" spans="1:3" x14ac:dyDescent="0.25">
      <c r="A261" s="1"/>
      <c r="B261" s="2"/>
      <c r="C261" s="3"/>
    </row>
    <row r="262" spans="1:3" x14ac:dyDescent="0.25">
      <c r="A262" s="1"/>
      <c r="B262" s="2"/>
      <c r="C262" s="3"/>
    </row>
    <row r="263" spans="1:3" x14ac:dyDescent="0.25">
      <c r="A263" s="1"/>
      <c r="B263" s="2"/>
      <c r="C263" s="3"/>
    </row>
    <row r="264" spans="1:3" x14ac:dyDescent="0.25">
      <c r="A264" s="1"/>
      <c r="B264" s="2"/>
      <c r="C264" s="3"/>
    </row>
    <row r="265" spans="1:3" x14ac:dyDescent="0.25">
      <c r="A265" s="1"/>
      <c r="B265" s="2"/>
      <c r="C265" s="3"/>
    </row>
    <row r="266" spans="1:3" x14ac:dyDescent="0.25">
      <c r="A266" s="1"/>
      <c r="B266" s="2"/>
      <c r="C266" s="3"/>
    </row>
    <row r="267" spans="1:3" x14ac:dyDescent="0.25">
      <c r="A267" s="1"/>
      <c r="B267" s="2"/>
      <c r="C267" s="3"/>
    </row>
    <row r="268" spans="1:3" x14ac:dyDescent="0.25">
      <c r="A268" s="1"/>
      <c r="B268" s="2"/>
      <c r="C268" s="3"/>
    </row>
    <row r="269" spans="1:3" x14ac:dyDescent="0.25">
      <c r="A269" s="1"/>
      <c r="B269" s="2"/>
      <c r="C269" s="3"/>
    </row>
    <row r="270" spans="1:3" x14ac:dyDescent="0.25">
      <c r="A270" s="1"/>
      <c r="B270" s="2"/>
      <c r="C270" s="3"/>
    </row>
    <row r="271" spans="1:3" x14ac:dyDescent="0.25">
      <c r="A271" s="1"/>
      <c r="B271" s="2"/>
      <c r="C271" s="3"/>
    </row>
    <row r="272" spans="1:3" x14ac:dyDescent="0.25">
      <c r="A272" s="1"/>
      <c r="B272" s="2"/>
      <c r="C272" s="3"/>
    </row>
    <row r="273" spans="1:3" x14ac:dyDescent="0.25">
      <c r="A273" s="1"/>
      <c r="B273" s="2"/>
      <c r="C273" s="3"/>
    </row>
    <row r="274" spans="1:3" x14ac:dyDescent="0.25">
      <c r="A274" s="1"/>
      <c r="B274" s="2"/>
      <c r="C274" s="3"/>
    </row>
    <row r="275" spans="1:3" x14ac:dyDescent="0.25">
      <c r="A275" s="1"/>
      <c r="B275" s="2"/>
      <c r="C275" s="3"/>
    </row>
    <row r="276" spans="1:3" x14ac:dyDescent="0.25">
      <c r="A276" s="1"/>
      <c r="B276" s="2"/>
      <c r="C276" s="3"/>
    </row>
    <row r="277" spans="1:3" x14ac:dyDescent="0.25">
      <c r="A277" s="1"/>
      <c r="B277" s="2"/>
      <c r="C277" s="3"/>
    </row>
    <row r="278" spans="1:3" x14ac:dyDescent="0.25">
      <c r="A278" s="1"/>
      <c r="C278" s="3"/>
    </row>
    <row r="279" spans="1:3" x14ac:dyDescent="0.25">
      <c r="A279" s="1"/>
      <c r="C279" s="3"/>
    </row>
    <row r="280" spans="1:3" x14ac:dyDescent="0.25">
      <c r="A280" s="1"/>
    </row>
    <row r="281" spans="1:3" x14ac:dyDescent="0.25">
      <c r="A281" s="1"/>
    </row>
    <row r="282" spans="1:3" x14ac:dyDescent="0.25">
      <c r="A282" s="1"/>
    </row>
    <row r="283" spans="1:3" x14ac:dyDescent="0.25">
      <c r="A283" s="1"/>
    </row>
    <row r="284" spans="1:3" x14ac:dyDescent="0.25">
      <c r="A284" s="1"/>
    </row>
    <row r="285" spans="1:3" x14ac:dyDescent="0.25">
      <c r="A285" s="1"/>
    </row>
    <row r="286" spans="1:3" x14ac:dyDescent="0.25">
      <c r="A286" s="1"/>
    </row>
    <row r="287" spans="1:3" x14ac:dyDescent="0.25">
      <c r="A287" s="1"/>
    </row>
  </sheetData>
  <mergeCells count="3">
    <mergeCell ref="A2:E2"/>
    <mergeCell ref="A3:E3"/>
    <mergeCell ref="C1:E1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6"/>
  <sheetViews>
    <sheetView workbookViewId="0">
      <selection activeCell="A3" sqref="A3"/>
    </sheetView>
  </sheetViews>
  <sheetFormatPr defaultRowHeight="13.8" x14ac:dyDescent="0.3"/>
  <cols>
    <col min="1" max="1" width="44.5546875" style="14" customWidth="1"/>
    <col min="2" max="2" width="6.6640625" style="14" customWidth="1"/>
    <col min="3" max="3" width="6.88671875" style="14" customWidth="1"/>
    <col min="4" max="4" width="12.33203125" style="14" customWidth="1"/>
    <col min="5" max="5" width="7" style="14" customWidth="1"/>
    <col min="6" max="6" width="14.33203125" style="32" customWidth="1"/>
    <col min="7" max="7" width="12" style="14" hidden="1" customWidth="1"/>
    <col min="8" max="8" width="8.88671875" style="14" hidden="1" customWidth="1"/>
    <col min="9" max="9" width="12" style="14" hidden="1" customWidth="1"/>
    <col min="10" max="24" width="8.88671875" style="14" hidden="1" customWidth="1"/>
    <col min="25" max="25" width="14.6640625" style="14" customWidth="1"/>
    <col min="26" max="26" width="6.33203125" style="14" customWidth="1"/>
    <col min="27" max="256" width="9.109375" style="14"/>
    <col min="257" max="257" width="58.6640625" style="14" customWidth="1"/>
    <col min="258" max="258" width="7.88671875" style="14" customWidth="1"/>
    <col min="259" max="259" width="7.5546875" style="14" customWidth="1"/>
    <col min="260" max="260" width="18.6640625" style="14" customWidth="1"/>
    <col min="261" max="261" width="10.88671875" style="14" customWidth="1"/>
    <col min="262" max="262" width="23.6640625" style="14" customWidth="1"/>
    <col min="263" max="280" width="0" style="14" hidden="1" customWidth="1"/>
    <col min="281" max="512" width="9.109375" style="14"/>
    <col min="513" max="513" width="58.6640625" style="14" customWidth="1"/>
    <col min="514" max="514" width="7.88671875" style="14" customWidth="1"/>
    <col min="515" max="515" width="7.5546875" style="14" customWidth="1"/>
    <col min="516" max="516" width="18.6640625" style="14" customWidth="1"/>
    <col min="517" max="517" width="10.88671875" style="14" customWidth="1"/>
    <col min="518" max="518" width="23.6640625" style="14" customWidth="1"/>
    <col min="519" max="536" width="0" style="14" hidden="1" customWidth="1"/>
    <col min="537" max="768" width="9.109375" style="14"/>
    <col min="769" max="769" width="58.6640625" style="14" customWidth="1"/>
    <col min="770" max="770" width="7.88671875" style="14" customWidth="1"/>
    <col min="771" max="771" width="7.5546875" style="14" customWidth="1"/>
    <col min="772" max="772" width="18.6640625" style="14" customWidth="1"/>
    <col min="773" max="773" width="10.88671875" style="14" customWidth="1"/>
    <col min="774" max="774" width="23.6640625" style="14" customWidth="1"/>
    <col min="775" max="792" width="0" style="14" hidden="1" customWidth="1"/>
    <col min="793" max="1024" width="9.109375" style="14"/>
    <col min="1025" max="1025" width="58.6640625" style="14" customWidth="1"/>
    <col min="1026" max="1026" width="7.88671875" style="14" customWidth="1"/>
    <col min="1027" max="1027" width="7.5546875" style="14" customWidth="1"/>
    <col min="1028" max="1028" width="18.6640625" style="14" customWidth="1"/>
    <col min="1029" max="1029" width="10.88671875" style="14" customWidth="1"/>
    <col min="1030" max="1030" width="23.6640625" style="14" customWidth="1"/>
    <col min="1031" max="1048" width="0" style="14" hidden="1" customWidth="1"/>
    <col min="1049" max="1280" width="9.109375" style="14"/>
    <col min="1281" max="1281" width="58.6640625" style="14" customWidth="1"/>
    <col min="1282" max="1282" width="7.88671875" style="14" customWidth="1"/>
    <col min="1283" max="1283" width="7.5546875" style="14" customWidth="1"/>
    <col min="1284" max="1284" width="18.6640625" style="14" customWidth="1"/>
    <col min="1285" max="1285" width="10.88671875" style="14" customWidth="1"/>
    <col min="1286" max="1286" width="23.6640625" style="14" customWidth="1"/>
    <col min="1287" max="1304" width="0" style="14" hidden="1" customWidth="1"/>
    <col min="1305" max="1536" width="9.109375" style="14"/>
    <col min="1537" max="1537" width="58.6640625" style="14" customWidth="1"/>
    <col min="1538" max="1538" width="7.88671875" style="14" customWidth="1"/>
    <col min="1539" max="1539" width="7.5546875" style="14" customWidth="1"/>
    <col min="1540" max="1540" width="18.6640625" style="14" customWidth="1"/>
    <col min="1541" max="1541" width="10.88671875" style="14" customWidth="1"/>
    <col min="1542" max="1542" width="23.6640625" style="14" customWidth="1"/>
    <col min="1543" max="1560" width="0" style="14" hidden="1" customWidth="1"/>
    <col min="1561" max="1792" width="9.109375" style="14"/>
    <col min="1793" max="1793" width="58.6640625" style="14" customWidth="1"/>
    <col min="1794" max="1794" width="7.88671875" style="14" customWidth="1"/>
    <col min="1795" max="1795" width="7.5546875" style="14" customWidth="1"/>
    <col min="1796" max="1796" width="18.6640625" style="14" customWidth="1"/>
    <col min="1797" max="1797" width="10.88671875" style="14" customWidth="1"/>
    <col min="1798" max="1798" width="23.6640625" style="14" customWidth="1"/>
    <col min="1799" max="1816" width="0" style="14" hidden="1" customWidth="1"/>
    <col min="1817" max="2048" width="9.109375" style="14"/>
    <col min="2049" max="2049" width="58.6640625" style="14" customWidth="1"/>
    <col min="2050" max="2050" width="7.88671875" style="14" customWidth="1"/>
    <col min="2051" max="2051" width="7.5546875" style="14" customWidth="1"/>
    <col min="2052" max="2052" width="18.6640625" style="14" customWidth="1"/>
    <col min="2053" max="2053" width="10.88671875" style="14" customWidth="1"/>
    <col min="2054" max="2054" width="23.6640625" style="14" customWidth="1"/>
    <col min="2055" max="2072" width="0" style="14" hidden="1" customWidth="1"/>
    <col min="2073" max="2304" width="9.109375" style="14"/>
    <col min="2305" max="2305" width="58.6640625" style="14" customWidth="1"/>
    <col min="2306" max="2306" width="7.88671875" style="14" customWidth="1"/>
    <col min="2307" max="2307" width="7.5546875" style="14" customWidth="1"/>
    <col min="2308" max="2308" width="18.6640625" style="14" customWidth="1"/>
    <col min="2309" max="2309" width="10.88671875" style="14" customWidth="1"/>
    <col min="2310" max="2310" width="23.6640625" style="14" customWidth="1"/>
    <col min="2311" max="2328" width="0" style="14" hidden="1" customWidth="1"/>
    <col min="2329" max="2560" width="9.109375" style="14"/>
    <col min="2561" max="2561" width="58.6640625" style="14" customWidth="1"/>
    <col min="2562" max="2562" width="7.88671875" style="14" customWidth="1"/>
    <col min="2563" max="2563" width="7.5546875" style="14" customWidth="1"/>
    <col min="2564" max="2564" width="18.6640625" style="14" customWidth="1"/>
    <col min="2565" max="2565" width="10.88671875" style="14" customWidth="1"/>
    <col min="2566" max="2566" width="23.6640625" style="14" customWidth="1"/>
    <col min="2567" max="2584" width="0" style="14" hidden="1" customWidth="1"/>
    <col min="2585" max="2816" width="9.109375" style="14"/>
    <col min="2817" max="2817" width="58.6640625" style="14" customWidth="1"/>
    <col min="2818" max="2818" width="7.88671875" style="14" customWidth="1"/>
    <col min="2819" max="2819" width="7.5546875" style="14" customWidth="1"/>
    <col min="2820" max="2820" width="18.6640625" style="14" customWidth="1"/>
    <col min="2821" max="2821" width="10.88671875" style="14" customWidth="1"/>
    <col min="2822" max="2822" width="23.6640625" style="14" customWidth="1"/>
    <col min="2823" max="2840" width="0" style="14" hidden="1" customWidth="1"/>
    <col min="2841" max="3072" width="9.109375" style="14"/>
    <col min="3073" max="3073" width="58.6640625" style="14" customWidth="1"/>
    <col min="3074" max="3074" width="7.88671875" style="14" customWidth="1"/>
    <col min="3075" max="3075" width="7.5546875" style="14" customWidth="1"/>
    <col min="3076" max="3076" width="18.6640625" style="14" customWidth="1"/>
    <col min="3077" max="3077" width="10.88671875" style="14" customWidth="1"/>
    <col min="3078" max="3078" width="23.6640625" style="14" customWidth="1"/>
    <col min="3079" max="3096" width="0" style="14" hidden="1" customWidth="1"/>
    <col min="3097" max="3328" width="9.109375" style="14"/>
    <col min="3329" max="3329" width="58.6640625" style="14" customWidth="1"/>
    <col min="3330" max="3330" width="7.88671875" style="14" customWidth="1"/>
    <col min="3331" max="3331" width="7.5546875" style="14" customWidth="1"/>
    <col min="3332" max="3332" width="18.6640625" style="14" customWidth="1"/>
    <col min="3333" max="3333" width="10.88671875" style="14" customWidth="1"/>
    <col min="3334" max="3334" width="23.6640625" style="14" customWidth="1"/>
    <col min="3335" max="3352" width="0" style="14" hidden="1" customWidth="1"/>
    <col min="3353" max="3584" width="9.109375" style="14"/>
    <col min="3585" max="3585" width="58.6640625" style="14" customWidth="1"/>
    <col min="3586" max="3586" width="7.88671875" style="14" customWidth="1"/>
    <col min="3587" max="3587" width="7.5546875" style="14" customWidth="1"/>
    <col min="3588" max="3588" width="18.6640625" style="14" customWidth="1"/>
    <col min="3589" max="3589" width="10.88671875" style="14" customWidth="1"/>
    <col min="3590" max="3590" width="23.6640625" style="14" customWidth="1"/>
    <col min="3591" max="3608" width="0" style="14" hidden="1" customWidth="1"/>
    <col min="3609" max="3840" width="9.109375" style="14"/>
    <col min="3841" max="3841" width="58.6640625" style="14" customWidth="1"/>
    <col min="3842" max="3842" width="7.88671875" style="14" customWidth="1"/>
    <col min="3843" max="3843" width="7.5546875" style="14" customWidth="1"/>
    <col min="3844" max="3844" width="18.6640625" style="14" customWidth="1"/>
    <col min="3845" max="3845" width="10.88671875" style="14" customWidth="1"/>
    <col min="3846" max="3846" width="23.6640625" style="14" customWidth="1"/>
    <col min="3847" max="3864" width="0" style="14" hidden="1" customWidth="1"/>
    <col min="3865" max="4096" width="9.109375" style="14"/>
    <col min="4097" max="4097" width="58.6640625" style="14" customWidth="1"/>
    <col min="4098" max="4098" width="7.88671875" style="14" customWidth="1"/>
    <col min="4099" max="4099" width="7.5546875" style="14" customWidth="1"/>
    <col min="4100" max="4100" width="18.6640625" style="14" customWidth="1"/>
    <col min="4101" max="4101" width="10.88671875" style="14" customWidth="1"/>
    <col min="4102" max="4102" width="23.6640625" style="14" customWidth="1"/>
    <col min="4103" max="4120" width="0" style="14" hidden="1" customWidth="1"/>
    <col min="4121" max="4352" width="9.109375" style="14"/>
    <col min="4353" max="4353" width="58.6640625" style="14" customWidth="1"/>
    <col min="4354" max="4354" width="7.88671875" style="14" customWidth="1"/>
    <col min="4355" max="4355" width="7.5546875" style="14" customWidth="1"/>
    <col min="4356" max="4356" width="18.6640625" style="14" customWidth="1"/>
    <col min="4357" max="4357" width="10.88671875" style="14" customWidth="1"/>
    <col min="4358" max="4358" width="23.6640625" style="14" customWidth="1"/>
    <col min="4359" max="4376" width="0" style="14" hidden="1" customWidth="1"/>
    <col min="4377" max="4608" width="9.109375" style="14"/>
    <col min="4609" max="4609" width="58.6640625" style="14" customWidth="1"/>
    <col min="4610" max="4610" width="7.88671875" style="14" customWidth="1"/>
    <col min="4611" max="4611" width="7.5546875" style="14" customWidth="1"/>
    <col min="4612" max="4612" width="18.6640625" style="14" customWidth="1"/>
    <col min="4613" max="4613" width="10.88671875" style="14" customWidth="1"/>
    <col min="4614" max="4614" width="23.6640625" style="14" customWidth="1"/>
    <col min="4615" max="4632" width="0" style="14" hidden="1" customWidth="1"/>
    <col min="4633" max="4864" width="9.109375" style="14"/>
    <col min="4865" max="4865" width="58.6640625" style="14" customWidth="1"/>
    <col min="4866" max="4866" width="7.88671875" style="14" customWidth="1"/>
    <col min="4867" max="4867" width="7.5546875" style="14" customWidth="1"/>
    <col min="4868" max="4868" width="18.6640625" style="14" customWidth="1"/>
    <col min="4869" max="4869" width="10.88671875" style="14" customWidth="1"/>
    <col min="4870" max="4870" width="23.6640625" style="14" customWidth="1"/>
    <col min="4871" max="4888" width="0" style="14" hidden="1" customWidth="1"/>
    <col min="4889" max="5120" width="9.109375" style="14"/>
    <col min="5121" max="5121" width="58.6640625" style="14" customWidth="1"/>
    <col min="5122" max="5122" width="7.88671875" style="14" customWidth="1"/>
    <col min="5123" max="5123" width="7.5546875" style="14" customWidth="1"/>
    <col min="5124" max="5124" width="18.6640625" style="14" customWidth="1"/>
    <col min="5125" max="5125" width="10.88671875" style="14" customWidth="1"/>
    <col min="5126" max="5126" width="23.6640625" style="14" customWidth="1"/>
    <col min="5127" max="5144" width="0" style="14" hidden="1" customWidth="1"/>
    <col min="5145" max="5376" width="9.109375" style="14"/>
    <col min="5377" max="5377" width="58.6640625" style="14" customWidth="1"/>
    <col min="5378" max="5378" width="7.88671875" style="14" customWidth="1"/>
    <col min="5379" max="5379" width="7.5546875" style="14" customWidth="1"/>
    <col min="5380" max="5380" width="18.6640625" style="14" customWidth="1"/>
    <col min="5381" max="5381" width="10.88671875" style="14" customWidth="1"/>
    <col min="5382" max="5382" width="23.6640625" style="14" customWidth="1"/>
    <col min="5383" max="5400" width="0" style="14" hidden="1" customWidth="1"/>
    <col min="5401" max="5632" width="9.109375" style="14"/>
    <col min="5633" max="5633" width="58.6640625" style="14" customWidth="1"/>
    <col min="5634" max="5634" width="7.88671875" style="14" customWidth="1"/>
    <col min="5635" max="5635" width="7.5546875" style="14" customWidth="1"/>
    <col min="5636" max="5636" width="18.6640625" style="14" customWidth="1"/>
    <col min="5637" max="5637" width="10.88671875" style="14" customWidth="1"/>
    <col min="5638" max="5638" width="23.6640625" style="14" customWidth="1"/>
    <col min="5639" max="5656" width="0" style="14" hidden="1" customWidth="1"/>
    <col min="5657" max="5888" width="9.109375" style="14"/>
    <col min="5889" max="5889" width="58.6640625" style="14" customWidth="1"/>
    <col min="5890" max="5890" width="7.88671875" style="14" customWidth="1"/>
    <col min="5891" max="5891" width="7.5546875" style="14" customWidth="1"/>
    <col min="5892" max="5892" width="18.6640625" style="14" customWidth="1"/>
    <col min="5893" max="5893" width="10.88671875" style="14" customWidth="1"/>
    <col min="5894" max="5894" width="23.6640625" style="14" customWidth="1"/>
    <col min="5895" max="5912" width="0" style="14" hidden="1" customWidth="1"/>
    <col min="5913" max="6144" width="9.109375" style="14"/>
    <col min="6145" max="6145" width="58.6640625" style="14" customWidth="1"/>
    <col min="6146" max="6146" width="7.88671875" style="14" customWidth="1"/>
    <col min="6147" max="6147" width="7.5546875" style="14" customWidth="1"/>
    <col min="6148" max="6148" width="18.6640625" style="14" customWidth="1"/>
    <col min="6149" max="6149" width="10.88671875" style="14" customWidth="1"/>
    <col min="6150" max="6150" width="23.6640625" style="14" customWidth="1"/>
    <col min="6151" max="6168" width="0" style="14" hidden="1" customWidth="1"/>
    <col min="6169" max="6400" width="9.109375" style="14"/>
    <col min="6401" max="6401" width="58.6640625" style="14" customWidth="1"/>
    <col min="6402" max="6402" width="7.88671875" style="14" customWidth="1"/>
    <col min="6403" max="6403" width="7.5546875" style="14" customWidth="1"/>
    <col min="6404" max="6404" width="18.6640625" style="14" customWidth="1"/>
    <col min="6405" max="6405" width="10.88671875" style="14" customWidth="1"/>
    <col min="6406" max="6406" width="23.6640625" style="14" customWidth="1"/>
    <col min="6407" max="6424" width="0" style="14" hidden="1" customWidth="1"/>
    <col min="6425" max="6656" width="9.109375" style="14"/>
    <col min="6657" max="6657" width="58.6640625" style="14" customWidth="1"/>
    <col min="6658" max="6658" width="7.88671875" style="14" customWidth="1"/>
    <col min="6659" max="6659" width="7.5546875" style="14" customWidth="1"/>
    <col min="6660" max="6660" width="18.6640625" style="14" customWidth="1"/>
    <col min="6661" max="6661" width="10.88671875" style="14" customWidth="1"/>
    <col min="6662" max="6662" width="23.6640625" style="14" customWidth="1"/>
    <col min="6663" max="6680" width="0" style="14" hidden="1" customWidth="1"/>
    <col min="6681" max="6912" width="9.109375" style="14"/>
    <col min="6913" max="6913" width="58.6640625" style="14" customWidth="1"/>
    <col min="6914" max="6914" width="7.88671875" style="14" customWidth="1"/>
    <col min="6915" max="6915" width="7.5546875" style="14" customWidth="1"/>
    <col min="6916" max="6916" width="18.6640625" style="14" customWidth="1"/>
    <col min="6917" max="6917" width="10.88671875" style="14" customWidth="1"/>
    <col min="6918" max="6918" width="23.6640625" style="14" customWidth="1"/>
    <col min="6919" max="6936" width="0" style="14" hidden="1" customWidth="1"/>
    <col min="6937" max="7168" width="9.109375" style="14"/>
    <col min="7169" max="7169" width="58.6640625" style="14" customWidth="1"/>
    <col min="7170" max="7170" width="7.88671875" style="14" customWidth="1"/>
    <col min="7171" max="7171" width="7.5546875" style="14" customWidth="1"/>
    <col min="7172" max="7172" width="18.6640625" style="14" customWidth="1"/>
    <col min="7173" max="7173" width="10.88671875" style="14" customWidth="1"/>
    <col min="7174" max="7174" width="23.6640625" style="14" customWidth="1"/>
    <col min="7175" max="7192" width="0" style="14" hidden="1" customWidth="1"/>
    <col min="7193" max="7424" width="9.109375" style="14"/>
    <col min="7425" max="7425" width="58.6640625" style="14" customWidth="1"/>
    <col min="7426" max="7426" width="7.88671875" style="14" customWidth="1"/>
    <col min="7427" max="7427" width="7.5546875" style="14" customWidth="1"/>
    <col min="7428" max="7428" width="18.6640625" style="14" customWidth="1"/>
    <col min="7429" max="7429" width="10.88671875" style="14" customWidth="1"/>
    <col min="7430" max="7430" width="23.6640625" style="14" customWidth="1"/>
    <col min="7431" max="7448" width="0" style="14" hidden="1" customWidth="1"/>
    <col min="7449" max="7680" width="9.109375" style="14"/>
    <col min="7681" max="7681" width="58.6640625" style="14" customWidth="1"/>
    <col min="7682" max="7682" width="7.88671875" style="14" customWidth="1"/>
    <col min="7683" max="7683" width="7.5546875" style="14" customWidth="1"/>
    <col min="7684" max="7684" width="18.6640625" style="14" customWidth="1"/>
    <col min="7685" max="7685" width="10.88671875" style="14" customWidth="1"/>
    <col min="7686" max="7686" width="23.6640625" style="14" customWidth="1"/>
    <col min="7687" max="7704" width="0" style="14" hidden="1" customWidth="1"/>
    <col min="7705" max="7936" width="9.109375" style="14"/>
    <col min="7937" max="7937" width="58.6640625" style="14" customWidth="1"/>
    <col min="7938" max="7938" width="7.88671875" style="14" customWidth="1"/>
    <col min="7939" max="7939" width="7.5546875" style="14" customWidth="1"/>
    <col min="7940" max="7940" width="18.6640625" style="14" customWidth="1"/>
    <col min="7941" max="7941" width="10.88671875" style="14" customWidth="1"/>
    <col min="7942" max="7942" width="23.6640625" style="14" customWidth="1"/>
    <col min="7943" max="7960" width="0" style="14" hidden="1" customWidth="1"/>
    <col min="7961" max="8192" width="9.109375" style="14"/>
    <col min="8193" max="8193" width="58.6640625" style="14" customWidth="1"/>
    <col min="8194" max="8194" width="7.88671875" style="14" customWidth="1"/>
    <col min="8195" max="8195" width="7.5546875" style="14" customWidth="1"/>
    <col min="8196" max="8196" width="18.6640625" style="14" customWidth="1"/>
    <col min="8197" max="8197" width="10.88671875" style="14" customWidth="1"/>
    <col min="8198" max="8198" width="23.6640625" style="14" customWidth="1"/>
    <col min="8199" max="8216" width="0" style="14" hidden="1" customWidth="1"/>
    <col min="8217" max="8448" width="9.109375" style="14"/>
    <col min="8449" max="8449" width="58.6640625" style="14" customWidth="1"/>
    <col min="8450" max="8450" width="7.88671875" style="14" customWidth="1"/>
    <col min="8451" max="8451" width="7.5546875" style="14" customWidth="1"/>
    <col min="8452" max="8452" width="18.6640625" style="14" customWidth="1"/>
    <col min="8453" max="8453" width="10.88671875" style="14" customWidth="1"/>
    <col min="8454" max="8454" width="23.6640625" style="14" customWidth="1"/>
    <col min="8455" max="8472" width="0" style="14" hidden="1" customWidth="1"/>
    <col min="8473" max="8704" width="9.109375" style="14"/>
    <col min="8705" max="8705" width="58.6640625" style="14" customWidth="1"/>
    <col min="8706" max="8706" width="7.88671875" style="14" customWidth="1"/>
    <col min="8707" max="8707" width="7.5546875" style="14" customWidth="1"/>
    <col min="8708" max="8708" width="18.6640625" style="14" customWidth="1"/>
    <col min="8709" max="8709" width="10.88671875" style="14" customWidth="1"/>
    <col min="8710" max="8710" width="23.6640625" style="14" customWidth="1"/>
    <col min="8711" max="8728" width="0" style="14" hidden="1" customWidth="1"/>
    <col min="8729" max="8960" width="9.109375" style="14"/>
    <col min="8961" max="8961" width="58.6640625" style="14" customWidth="1"/>
    <col min="8962" max="8962" width="7.88671875" style="14" customWidth="1"/>
    <col min="8963" max="8963" width="7.5546875" style="14" customWidth="1"/>
    <col min="8964" max="8964" width="18.6640625" style="14" customWidth="1"/>
    <col min="8965" max="8965" width="10.88671875" style="14" customWidth="1"/>
    <col min="8966" max="8966" width="23.6640625" style="14" customWidth="1"/>
    <col min="8967" max="8984" width="0" style="14" hidden="1" customWidth="1"/>
    <col min="8985" max="9216" width="9.109375" style="14"/>
    <col min="9217" max="9217" width="58.6640625" style="14" customWidth="1"/>
    <col min="9218" max="9218" width="7.88671875" style="14" customWidth="1"/>
    <col min="9219" max="9219" width="7.5546875" style="14" customWidth="1"/>
    <col min="9220" max="9220" width="18.6640625" style="14" customWidth="1"/>
    <col min="9221" max="9221" width="10.88671875" style="14" customWidth="1"/>
    <col min="9222" max="9222" width="23.6640625" style="14" customWidth="1"/>
    <col min="9223" max="9240" width="0" style="14" hidden="1" customWidth="1"/>
    <col min="9241" max="9472" width="9.109375" style="14"/>
    <col min="9473" max="9473" width="58.6640625" style="14" customWidth="1"/>
    <col min="9474" max="9474" width="7.88671875" style="14" customWidth="1"/>
    <col min="9475" max="9475" width="7.5546875" style="14" customWidth="1"/>
    <col min="9476" max="9476" width="18.6640625" style="14" customWidth="1"/>
    <col min="9477" max="9477" width="10.88671875" style="14" customWidth="1"/>
    <col min="9478" max="9478" width="23.6640625" style="14" customWidth="1"/>
    <col min="9479" max="9496" width="0" style="14" hidden="1" customWidth="1"/>
    <col min="9497" max="9728" width="9.109375" style="14"/>
    <col min="9729" max="9729" width="58.6640625" style="14" customWidth="1"/>
    <col min="9730" max="9730" width="7.88671875" style="14" customWidth="1"/>
    <col min="9731" max="9731" width="7.5546875" style="14" customWidth="1"/>
    <col min="9732" max="9732" width="18.6640625" style="14" customWidth="1"/>
    <col min="9733" max="9733" width="10.88671875" style="14" customWidth="1"/>
    <col min="9734" max="9734" width="23.6640625" style="14" customWidth="1"/>
    <col min="9735" max="9752" width="0" style="14" hidden="1" customWidth="1"/>
    <col min="9753" max="9984" width="9.109375" style="14"/>
    <col min="9985" max="9985" width="58.6640625" style="14" customWidth="1"/>
    <col min="9986" max="9986" width="7.88671875" style="14" customWidth="1"/>
    <col min="9987" max="9987" width="7.5546875" style="14" customWidth="1"/>
    <col min="9988" max="9988" width="18.6640625" style="14" customWidth="1"/>
    <col min="9989" max="9989" width="10.88671875" style="14" customWidth="1"/>
    <col min="9990" max="9990" width="23.6640625" style="14" customWidth="1"/>
    <col min="9991" max="10008" width="0" style="14" hidden="1" customWidth="1"/>
    <col min="10009" max="10240" width="9.109375" style="14"/>
    <col min="10241" max="10241" width="58.6640625" style="14" customWidth="1"/>
    <col min="10242" max="10242" width="7.88671875" style="14" customWidth="1"/>
    <col min="10243" max="10243" width="7.5546875" style="14" customWidth="1"/>
    <col min="10244" max="10244" width="18.6640625" style="14" customWidth="1"/>
    <col min="10245" max="10245" width="10.88671875" style="14" customWidth="1"/>
    <col min="10246" max="10246" width="23.6640625" style="14" customWidth="1"/>
    <col min="10247" max="10264" width="0" style="14" hidden="1" customWidth="1"/>
    <col min="10265" max="10496" width="9.109375" style="14"/>
    <col min="10497" max="10497" width="58.6640625" style="14" customWidth="1"/>
    <col min="10498" max="10498" width="7.88671875" style="14" customWidth="1"/>
    <col min="10499" max="10499" width="7.5546875" style="14" customWidth="1"/>
    <col min="10500" max="10500" width="18.6640625" style="14" customWidth="1"/>
    <col min="10501" max="10501" width="10.88671875" style="14" customWidth="1"/>
    <col min="10502" max="10502" width="23.6640625" style="14" customWidth="1"/>
    <col min="10503" max="10520" width="0" style="14" hidden="1" customWidth="1"/>
    <col min="10521" max="10752" width="9.109375" style="14"/>
    <col min="10753" max="10753" width="58.6640625" style="14" customWidth="1"/>
    <col min="10754" max="10754" width="7.88671875" style="14" customWidth="1"/>
    <col min="10755" max="10755" width="7.5546875" style="14" customWidth="1"/>
    <col min="10756" max="10756" width="18.6640625" style="14" customWidth="1"/>
    <col min="10757" max="10757" width="10.88671875" style="14" customWidth="1"/>
    <col min="10758" max="10758" width="23.6640625" style="14" customWidth="1"/>
    <col min="10759" max="10776" width="0" style="14" hidden="1" customWidth="1"/>
    <col min="10777" max="11008" width="9.109375" style="14"/>
    <col min="11009" max="11009" width="58.6640625" style="14" customWidth="1"/>
    <col min="11010" max="11010" width="7.88671875" style="14" customWidth="1"/>
    <col min="11011" max="11011" width="7.5546875" style="14" customWidth="1"/>
    <col min="11012" max="11012" width="18.6640625" style="14" customWidth="1"/>
    <col min="11013" max="11013" width="10.88671875" style="14" customWidth="1"/>
    <col min="11014" max="11014" width="23.6640625" style="14" customWidth="1"/>
    <col min="11015" max="11032" width="0" style="14" hidden="1" customWidth="1"/>
    <col min="11033" max="11264" width="9.109375" style="14"/>
    <col min="11265" max="11265" width="58.6640625" style="14" customWidth="1"/>
    <col min="11266" max="11266" width="7.88671875" style="14" customWidth="1"/>
    <col min="11267" max="11267" width="7.5546875" style="14" customWidth="1"/>
    <col min="11268" max="11268" width="18.6640625" style="14" customWidth="1"/>
    <col min="11269" max="11269" width="10.88671875" style="14" customWidth="1"/>
    <col min="11270" max="11270" width="23.6640625" style="14" customWidth="1"/>
    <col min="11271" max="11288" width="0" style="14" hidden="1" customWidth="1"/>
    <col min="11289" max="11520" width="9.109375" style="14"/>
    <col min="11521" max="11521" width="58.6640625" style="14" customWidth="1"/>
    <col min="11522" max="11522" width="7.88671875" style="14" customWidth="1"/>
    <col min="11523" max="11523" width="7.5546875" style="14" customWidth="1"/>
    <col min="11524" max="11524" width="18.6640625" style="14" customWidth="1"/>
    <col min="11525" max="11525" width="10.88671875" style="14" customWidth="1"/>
    <col min="11526" max="11526" width="23.6640625" style="14" customWidth="1"/>
    <col min="11527" max="11544" width="0" style="14" hidden="1" customWidth="1"/>
    <col min="11545" max="11776" width="9.109375" style="14"/>
    <col min="11777" max="11777" width="58.6640625" style="14" customWidth="1"/>
    <col min="11778" max="11778" width="7.88671875" style="14" customWidth="1"/>
    <col min="11779" max="11779" width="7.5546875" style="14" customWidth="1"/>
    <col min="11780" max="11780" width="18.6640625" style="14" customWidth="1"/>
    <col min="11781" max="11781" width="10.88671875" style="14" customWidth="1"/>
    <col min="11782" max="11782" width="23.6640625" style="14" customWidth="1"/>
    <col min="11783" max="11800" width="0" style="14" hidden="1" customWidth="1"/>
    <col min="11801" max="12032" width="9.109375" style="14"/>
    <col min="12033" max="12033" width="58.6640625" style="14" customWidth="1"/>
    <col min="12034" max="12034" width="7.88671875" style="14" customWidth="1"/>
    <col min="12035" max="12035" width="7.5546875" style="14" customWidth="1"/>
    <col min="12036" max="12036" width="18.6640625" style="14" customWidth="1"/>
    <col min="12037" max="12037" width="10.88671875" style="14" customWidth="1"/>
    <col min="12038" max="12038" width="23.6640625" style="14" customWidth="1"/>
    <col min="12039" max="12056" width="0" style="14" hidden="1" customWidth="1"/>
    <col min="12057" max="12288" width="9.109375" style="14"/>
    <col min="12289" max="12289" width="58.6640625" style="14" customWidth="1"/>
    <col min="12290" max="12290" width="7.88671875" style="14" customWidth="1"/>
    <col min="12291" max="12291" width="7.5546875" style="14" customWidth="1"/>
    <col min="12292" max="12292" width="18.6640625" style="14" customWidth="1"/>
    <col min="12293" max="12293" width="10.88671875" style="14" customWidth="1"/>
    <col min="12294" max="12294" width="23.6640625" style="14" customWidth="1"/>
    <col min="12295" max="12312" width="0" style="14" hidden="1" customWidth="1"/>
    <col min="12313" max="12544" width="9.109375" style="14"/>
    <col min="12545" max="12545" width="58.6640625" style="14" customWidth="1"/>
    <col min="12546" max="12546" width="7.88671875" style="14" customWidth="1"/>
    <col min="12547" max="12547" width="7.5546875" style="14" customWidth="1"/>
    <col min="12548" max="12548" width="18.6640625" style="14" customWidth="1"/>
    <col min="12549" max="12549" width="10.88671875" style="14" customWidth="1"/>
    <col min="12550" max="12550" width="23.6640625" style="14" customWidth="1"/>
    <col min="12551" max="12568" width="0" style="14" hidden="1" customWidth="1"/>
    <col min="12569" max="12800" width="9.109375" style="14"/>
    <col min="12801" max="12801" width="58.6640625" style="14" customWidth="1"/>
    <col min="12802" max="12802" width="7.88671875" style="14" customWidth="1"/>
    <col min="12803" max="12803" width="7.5546875" style="14" customWidth="1"/>
    <col min="12804" max="12804" width="18.6640625" style="14" customWidth="1"/>
    <col min="12805" max="12805" width="10.88671875" style="14" customWidth="1"/>
    <col min="12806" max="12806" width="23.6640625" style="14" customWidth="1"/>
    <col min="12807" max="12824" width="0" style="14" hidden="1" customWidth="1"/>
    <col min="12825" max="13056" width="9.109375" style="14"/>
    <col min="13057" max="13057" width="58.6640625" style="14" customWidth="1"/>
    <col min="13058" max="13058" width="7.88671875" style="14" customWidth="1"/>
    <col min="13059" max="13059" width="7.5546875" style="14" customWidth="1"/>
    <col min="13060" max="13060" width="18.6640625" style="14" customWidth="1"/>
    <col min="13061" max="13061" width="10.88671875" style="14" customWidth="1"/>
    <col min="13062" max="13062" width="23.6640625" style="14" customWidth="1"/>
    <col min="13063" max="13080" width="0" style="14" hidden="1" customWidth="1"/>
    <col min="13081" max="13312" width="9.109375" style="14"/>
    <col min="13313" max="13313" width="58.6640625" style="14" customWidth="1"/>
    <col min="13314" max="13314" width="7.88671875" style="14" customWidth="1"/>
    <col min="13315" max="13315" width="7.5546875" style="14" customWidth="1"/>
    <col min="13316" max="13316" width="18.6640625" style="14" customWidth="1"/>
    <col min="13317" max="13317" width="10.88671875" style="14" customWidth="1"/>
    <col min="13318" max="13318" width="23.6640625" style="14" customWidth="1"/>
    <col min="13319" max="13336" width="0" style="14" hidden="1" customWidth="1"/>
    <col min="13337" max="13568" width="9.109375" style="14"/>
    <col min="13569" max="13569" width="58.6640625" style="14" customWidth="1"/>
    <col min="13570" max="13570" width="7.88671875" style="14" customWidth="1"/>
    <col min="13571" max="13571" width="7.5546875" style="14" customWidth="1"/>
    <col min="13572" max="13572" width="18.6640625" style="14" customWidth="1"/>
    <col min="13573" max="13573" width="10.88671875" style="14" customWidth="1"/>
    <col min="13574" max="13574" width="23.6640625" style="14" customWidth="1"/>
    <col min="13575" max="13592" width="0" style="14" hidden="1" customWidth="1"/>
    <col min="13593" max="13824" width="9.109375" style="14"/>
    <col min="13825" max="13825" width="58.6640625" style="14" customWidth="1"/>
    <col min="13826" max="13826" width="7.88671875" style="14" customWidth="1"/>
    <col min="13827" max="13827" width="7.5546875" style="14" customWidth="1"/>
    <col min="13828" max="13828" width="18.6640625" style="14" customWidth="1"/>
    <col min="13829" max="13829" width="10.88671875" style="14" customWidth="1"/>
    <col min="13830" max="13830" width="23.6640625" style="14" customWidth="1"/>
    <col min="13831" max="13848" width="0" style="14" hidden="1" customWidth="1"/>
    <col min="13849" max="14080" width="9.109375" style="14"/>
    <col min="14081" max="14081" width="58.6640625" style="14" customWidth="1"/>
    <col min="14082" max="14082" width="7.88671875" style="14" customWidth="1"/>
    <col min="14083" max="14083" width="7.5546875" style="14" customWidth="1"/>
    <col min="14084" max="14084" width="18.6640625" style="14" customWidth="1"/>
    <col min="14085" max="14085" width="10.88671875" style="14" customWidth="1"/>
    <col min="14086" max="14086" width="23.6640625" style="14" customWidth="1"/>
    <col min="14087" max="14104" width="0" style="14" hidden="1" customWidth="1"/>
    <col min="14105" max="14336" width="9.109375" style="14"/>
    <col min="14337" max="14337" width="58.6640625" style="14" customWidth="1"/>
    <col min="14338" max="14338" width="7.88671875" style="14" customWidth="1"/>
    <col min="14339" max="14339" width="7.5546875" style="14" customWidth="1"/>
    <col min="14340" max="14340" width="18.6640625" style="14" customWidth="1"/>
    <col min="14341" max="14341" width="10.88671875" style="14" customWidth="1"/>
    <col min="14342" max="14342" width="23.6640625" style="14" customWidth="1"/>
    <col min="14343" max="14360" width="0" style="14" hidden="1" customWidth="1"/>
    <col min="14361" max="14592" width="9.109375" style="14"/>
    <col min="14593" max="14593" width="58.6640625" style="14" customWidth="1"/>
    <col min="14594" max="14594" width="7.88671875" style="14" customWidth="1"/>
    <col min="14595" max="14595" width="7.5546875" style="14" customWidth="1"/>
    <col min="14596" max="14596" width="18.6640625" style="14" customWidth="1"/>
    <col min="14597" max="14597" width="10.88671875" style="14" customWidth="1"/>
    <col min="14598" max="14598" width="23.6640625" style="14" customWidth="1"/>
    <col min="14599" max="14616" width="0" style="14" hidden="1" customWidth="1"/>
    <col min="14617" max="14848" width="9.109375" style="14"/>
    <col min="14849" max="14849" width="58.6640625" style="14" customWidth="1"/>
    <col min="14850" max="14850" width="7.88671875" style="14" customWidth="1"/>
    <col min="14851" max="14851" width="7.5546875" style="14" customWidth="1"/>
    <col min="14852" max="14852" width="18.6640625" style="14" customWidth="1"/>
    <col min="14853" max="14853" width="10.88671875" style="14" customWidth="1"/>
    <col min="14854" max="14854" width="23.6640625" style="14" customWidth="1"/>
    <col min="14855" max="14872" width="0" style="14" hidden="1" customWidth="1"/>
    <col min="14873" max="15104" width="9.109375" style="14"/>
    <col min="15105" max="15105" width="58.6640625" style="14" customWidth="1"/>
    <col min="15106" max="15106" width="7.88671875" style="14" customWidth="1"/>
    <col min="15107" max="15107" width="7.5546875" style="14" customWidth="1"/>
    <col min="15108" max="15108" width="18.6640625" style="14" customWidth="1"/>
    <col min="15109" max="15109" width="10.88671875" style="14" customWidth="1"/>
    <col min="15110" max="15110" width="23.6640625" style="14" customWidth="1"/>
    <col min="15111" max="15128" width="0" style="14" hidden="1" customWidth="1"/>
    <col min="15129" max="15360" width="9.109375" style="14"/>
    <col min="15361" max="15361" width="58.6640625" style="14" customWidth="1"/>
    <col min="15362" max="15362" width="7.88671875" style="14" customWidth="1"/>
    <col min="15363" max="15363" width="7.5546875" style="14" customWidth="1"/>
    <col min="15364" max="15364" width="18.6640625" style="14" customWidth="1"/>
    <col min="15365" max="15365" width="10.88671875" style="14" customWidth="1"/>
    <col min="15366" max="15366" width="23.6640625" style="14" customWidth="1"/>
    <col min="15367" max="15384" width="0" style="14" hidden="1" customWidth="1"/>
    <col min="15385" max="15616" width="9.109375" style="14"/>
    <col min="15617" max="15617" width="58.6640625" style="14" customWidth="1"/>
    <col min="15618" max="15618" width="7.88671875" style="14" customWidth="1"/>
    <col min="15619" max="15619" width="7.5546875" style="14" customWidth="1"/>
    <col min="15620" max="15620" width="18.6640625" style="14" customWidth="1"/>
    <col min="15621" max="15621" width="10.88671875" style="14" customWidth="1"/>
    <col min="15622" max="15622" width="23.6640625" style="14" customWidth="1"/>
    <col min="15623" max="15640" width="0" style="14" hidden="1" customWidth="1"/>
    <col min="15641" max="15872" width="9.109375" style="14"/>
    <col min="15873" max="15873" width="58.6640625" style="14" customWidth="1"/>
    <col min="15874" max="15874" width="7.88671875" style="14" customWidth="1"/>
    <col min="15875" max="15875" width="7.5546875" style="14" customWidth="1"/>
    <col min="15876" max="15876" width="18.6640625" style="14" customWidth="1"/>
    <col min="15877" max="15877" width="10.88671875" style="14" customWidth="1"/>
    <col min="15878" max="15878" width="23.6640625" style="14" customWidth="1"/>
    <col min="15879" max="15896" width="0" style="14" hidden="1" customWidth="1"/>
    <col min="15897" max="16128" width="9.109375" style="14"/>
    <col min="16129" max="16129" width="58.6640625" style="14" customWidth="1"/>
    <col min="16130" max="16130" width="7.88671875" style="14" customWidth="1"/>
    <col min="16131" max="16131" width="7.5546875" style="14" customWidth="1"/>
    <col min="16132" max="16132" width="18.6640625" style="14" customWidth="1"/>
    <col min="16133" max="16133" width="10.88671875" style="14" customWidth="1"/>
    <col min="16134" max="16134" width="23.6640625" style="14" customWidth="1"/>
    <col min="16135" max="16152" width="0" style="14" hidden="1" customWidth="1"/>
    <col min="16153" max="16384" width="9.109375" style="14"/>
  </cols>
  <sheetData>
    <row r="1" spans="1:24" ht="48" customHeight="1" x14ac:dyDescent="0.3">
      <c r="A1" s="13"/>
      <c r="B1" s="13"/>
      <c r="C1" s="13"/>
      <c r="D1" s="90" t="s">
        <v>311</v>
      </c>
      <c r="E1" s="90"/>
      <c r="F1" s="90"/>
    </row>
    <row r="2" spans="1:24" ht="98.25" customHeight="1" x14ac:dyDescent="0.3">
      <c r="A2" s="91" t="s">
        <v>313</v>
      </c>
      <c r="B2" s="91"/>
      <c r="C2" s="91"/>
      <c r="D2" s="91"/>
      <c r="E2" s="91"/>
      <c r="F2" s="91"/>
    </row>
    <row r="3" spans="1:24" ht="26.4" x14ac:dyDescent="0.3">
      <c r="A3" s="15" t="s">
        <v>181</v>
      </c>
      <c r="B3" s="15" t="s">
        <v>182</v>
      </c>
      <c r="C3" s="15" t="s">
        <v>183</v>
      </c>
      <c r="D3" s="15" t="s">
        <v>2</v>
      </c>
      <c r="E3" s="15" t="s">
        <v>3</v>
      </c>
      <c r="F3" s="16" t="s">
        <v>184</v>
      </c>
    </row>
    <row r="4" spans="1:24" x14ac:dyDescent="0.3">
      <c r="A4" s="17" t="s">
        <v>185</v>
      </c>
      <c r="B4" s="7" t="s">
        <v>186</v>
      </c>
      <c r="C4" s="7" t="s">
        <v>187</v>
      </c>
      <c r="D4" s="7"/>
      <c r="E4" s="7"/>
      <c r="F4" s="18">
        <f>F5+F12+F26+F30+F34</f>
        <v>35774.800000000003</v>
      </c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52.8" x14ac:dyDescent="0.3">
      <c r="A5" s="17" t="s">
        <v>119</v>
      </c>
      <c r="B5" s="7" t="s">
        <v>186</v>
      </c>
      <c r="C5" s="7" t="s">
        <v>188</v>
      </c>
      <c r="D5" s="7"/>
      <c r="E5" s="7"/>
      <c r="F5" s="18">
        <f>F6</f>
        <v>2440.1</v>
      </c>
      <c r="G5" s="19"/>
      <c r="H5" s="19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26.4" x14ac:dyDescent="0.3">
      <c r="A6" s="21" t="s">
        <v>189</v>
      </c>
      <c r="B6" s="7" t="s">
        <v>186</v>
      </c>
      <c r="C6" s="7" t="s">
        <v>188</v>
      </c>
      <c r="D6" s="7" t="s">
        <v>190</v>
      </c>
      <c r="E6" s="7"/>
      <c r="F6" s="18">
        <f>F7+F10</f>
        <v>2440.1</v>
      </c>
      <c r="G6" s="19"/>
      <c r="H6" s="19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39.6" x14ac:dyDescent="0.3">
      <c r="A7" s="21" t="s">
        <v>117</v>
      </c>
      <c r="B7" s="7" t="s">
        <v>186</v>
      </c>
      <c r="C7" s="7" t="s">
        <v>188</v>
      </c>
      <c r="D7" s="7" t="s">
        <v>191</v>
      </c>
      <c r="E7" s="7"/>
      <c r="F7" s="18">
        <v>754.6</v>
      </c>
      <c r="G7" s="19"/>
      <c r="H7" s="1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39.6" x14ac:dyDescent="0.3">
      <c r="A8" s="21" t="s">
        <v>122</v>
      </c>
      <c r="B8" s="7" t="s">
        <v>186</v>
      </c>
      <c r="C8" s="7" t="s">
        <v>188</v>
      </c>
      <c r="D8" s="7" t="s">
        <v>191</v>
      </c>
      <c r="E8" s="7" t="s">
        <v>192</v>
      </c>
      <c r="F8" s="18">
        <v>729.6</v>
      </c>
      <c r="G8" s="19">
        <v>3514</v>
      </c>
      <c r="H8" s="1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26.4" x14ac:dyDescent="0.3">
      <c r="A9" s="21" t="s">
        <v>18</v>
      </c>
      <c r="B9" s="7" t="s">
        <v>186</v>
      </c>
      <c r="C9" s="7" t="s">
        <v>188</v>
      </c>
      <c r="D9" s="7" t="s">
        <v>191</v>
      </c>
      <c r="E9" s="7" t="s">
        <v>193</v>
      </c>
      <c r="F9" s="18">
        <v>25</v>
      </c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26.4" x14ac:dyDescent="0.3">
      <c r="A10" s="21" t="s">
        <v>194</v>
      </c>
      <c r="B10" s="7" t="s">
        <v>186</v>
      </c>
      <c r="C10" s="7" t="s">
        <v>188</v>
      </c>
      <c r="D10" s="7" t="s">
        <v>195</v>
      </c>
      <c r="E10" s="7"/>
      <c r="F10" s="18">
        <v>1685.5</v>
      </c>
      <c r="G10" s="19">
        <v>3124</v>
      </c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39.6" x14ac:dyDescent="0.3">
      <c r="A11" s="21" t="s">
        <v>122</v>
      </c>
      <c r="B11" s="7" t="s">
        <v>186</v>
      </c>
      <c r="C11" s="7" t="s">
        <v>188</v>
      </c>
      <c r="D11" s="7" t="s">
        <v>195</v>
      </c>
      <c r="E11" s="7" t="s">
        <v>192</v>
      </c>
      <c r="F11" s="18">
        <v>1685.5</v>
      </c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52.8" x14ac:dyDescent="0.3">
      <c r="A12" s="17" t="s">
        <v>196</v>
      </c>
      <c r="B12" s="7" t="s">
        <v>186</v>
      </c>
      <c r="C12" s="7" t="s">
        <v>197</v>
      </c>
      <c r="D12" s="7"/>
      <c r="E12" s="7"/>
      <c r="F12" s="18">
        <f>F13</f>
        <v>23377.000000000004</v>
      </c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26.4" x14ac:dyDescent="0.3">
      <c r="A13" s="21" t="s">
        <v>189</v>
      </c>
      <c r="B13" s="7" t="s">
        <v>186</v>
      </c>
      <c r="C13" s="7" t="s">
        <v>197</v>
      </c>
      <c r="D13" s="7" t="s">
        <v>190</v>
      </c>
      <c r="E13" s="7"/>
      <c r="F13" s="18">
        <f>F14+F24+F22+F20</f>
        <v>23377.000000000004</v>
      </c>
      <c r="G13" s="19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39.6" x14ac:dyDescent="0.3">
      <c r="A14" s="21" t="s">
        <v>198</v>
      </c>
      <c r="B14" s="7" t="s">
        <v>186</v>
      </c>
      <c r="C14" s="7" t="s">
        <v>197</v>
      </c>
      <c r="D14" s="7" t="s">
        <v>199</v>
      </c>
      <c r="E14" s="7"/>
      <c r="F14" s="18">
        <f>F15+F16+F17+F18+F19</f>
        <v>20882.5</v>
      </c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39.6" x14ac:dyDescent="0.3">
      <c r="A15" s="21" t="s">
        <v>122</v>
      </c>
      <c r="B15" s="7" t="s">
        <v>186</v>
      </c>
      <c r="C15" s="7" t="s">
        <v>197</v>
      </c>
      <c r="D15" s="7" t="s">
        <v>199</v>
      </c>
      <c r="E15" s="7" t="s">
        <v>192</v>
      </c>
      <c r="F15" s="18">
        <v>13344.5</v>
      </c>
      <c r="G15" s="19">
        <v>1652</v>
      </c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27" x14ac:dyDescent="0.3">
      <c r="A16" s="22" t="s">
        <v>200</v>
      </c>
      <c r="B16" s="7" t="s">
        <v>186</v>
      </c>
      <c r="C16" s="7" t="s">
        <v>197</v>
      </c>
      <c r="D16" s="7" t="s">
        <v>199</v>
      </c>
      <c r="E16" s="7" t="s">
        <v>201</v>
      </c>
      <c r="F16" s="18">
        <v>2001.9</v>
      </c>
      <c r="G16" s="19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26.4" x14ac:dyDescent="0.3">
      <c r="A17" s="21" t="s">
        <v>18</v>
      </c>
      <c r="B17" s="7" t="s">
        <v>186</v>
      </c>
      <c r="C17" s="7" t="s">
        <v>197</v>
      </c>
      <c r="D17" s="7" t="s">
        <v>199</v>
      </c>
      <c r="E17" s="7" t="s">
        <v>193</v>
      </c>
      <c r="F17" s="18">
        <v>4411.5</v>
      </c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x14ac:dyDescent="0.3">
      <c r="A18" s="23" t="s">
        <v>126</v>
      </c>
      <c r="B18" s="7" t="s">
        <v>186</v>
      </c>
      <c r="C18" s="7" t="s">
        <v>197</v>
      </c>
      <c r="D18" s="7" t="s">
        <v>199</v>
      </c>
      <c r="E18" s="7" t="s">
        <v>202</v>
      </c>
      <c r="F18" s="18">
        <v>50</v>
      </c>
      <c r="G18" s="19">
        <v>82994</v>
      </c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x14ac:dyDescent="0.3">
      <c r="A19" s="21" t="s">
        <v>127</v>
      </c>
      <c r="B19" s="7" t="s">
        <v>186</v>
      </c>
      <c r="C19" s="7" t="s">
        <v>197</v>
      </c>
      <c r="D19" s="7" t="s">
        <v>199</v>
      </c>
      <c r="E19" s="7" t="s">
        <v>203</v>
      </c>
      <c r="F19" s="18">
        <v>1074.5999999999999</v>
      </c>
      <c r="G19" s="19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27" x14ac:dyDescent="0.3">
      <c r="A20" s="22" t="s">
        <v>173</v>
      </c>
      <c r="B20" s="7" t="s">
        <v>186</v>
      </c>
      <c r="C20" s="7" t="s">
        <v>197</v>
      </c>
      <c r="D20" s="7" t="s">
        <v>204</v>
      </c>
      <c r="E20" s="7"/>
      <c r="F20" s="18">
        <v>58.9</v>
      </c>
      <c r="G20" s="19"/>
      <c r="H20" s="1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39.6" x14ac:dyDescent="0.3">
      <c r="A21" s="24" t="s">
        <v>122</v>
      </c>
      <c r="B21" s="7" t="s">
        <v>186</v>
      </c>
      <c r="C21" s="7" t="s">
        <v>197</v>
      </c>
      <c r="D21" s="7" t="s">
        <v>204</v>
      </c>
      <c r="E21" s="7" t="s">
        <v>192</v>
      </c>
      <c r="F21" s="18">
        <v>58.9</v>
      </c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93" x14ac:dyDescent="0.3">
      <c r="A22" s="22" t="s">
        <v>175</v>
      </c>
      <c r="B22" s="7" t="s">
        <v>186</v>
      </c>
      <c r="C22" s="7" t="s">
        <v>197</v>
      </c>
      <c r="D22" s="25">
        <v>1037134</v>
      </c>
      <c r="E22" s="7"/>
      <c r="F22" s="18">
        <v>512.4</v>
      </c>
      <c r="G22" s="19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39.6" x14ac:dyDescent="0.3">
      <c r="A23" s="24" t="s">
        <v>122</v>
      </c>
      <c r="B23" s="7" t="s">
        <v>186</v>
      </c>
      <c r="C23" s="7" t="s">
        <v>197</v>
      </c>
      <c r="D23" s="7" t="s">
        <v>205</v>
      </c>
      <c r="E23" s="7" t="s">
        <v>192</v>
      </c>
      <c r="F23" s="18">
        <v>512.4</v>
      </c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x14ac:dyDescent="0.3">
      <c r="A24" s="21" t="s">
        <v>128</v>
      </c>
      <c r="B24" s="7" t="s">
        <v>186</v>
      </c>
      <c r="C24" s="7" t="s">
        <v>197</v>
      </c>
      <c r="D24" s="7" t="s">
        <v>206</v>
      </c>
      <c r="E24" s="7"/>
      <c r="F24" s="18">
        <v>1923.2</v>
      </c>
      <c r="G24" s="19">
        <v>35</v>
      </c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39.6" x14ac:dyDescent="0.3">
      <c r="A25" s="21" t="s">
        <v>122</v>
      </c>
      <c r="B25" s="7" t="s">
        <v>186</v>
      </c>
      <c r="C25" s="7" t="s">
        <v>197</v>
      </c>
      <c r="D25" s="7" t="s">
        <v>206</v>
      </c>
      <c r="E25" s="7" t="s">
        <v>192</v>
      </c>
      <c r="F25" s="18">
        <v>1923.2</v>
      </c>
      <c r="G25" s="19">
        <v>1620</v>
      </c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x14ac:dyDescent="0.3">
      <c r="A26" s="26" t="s">
        <v>132</v>
      </c>
      <c r="B26" s="7" t="s">
        <v>186</v>
      </c>
      <c r="C26" s="7" t="s">
        <v>207</v>
      </c>
      <c r="D26" s="7"/>
      <c r="E26" s="7"/>
      <c r="F26" s="18">
        <v>600</v>
      </c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26.4" x14ac:dyDescent="0.3">
      <c r="A27" s="21" t="s">
        <v>189</v>
      </c>
      <c r="B27" s="7" t="s">
        <v>186</v>
      </c>
      <c r="C27" s="7" t="s">
        <v>207</v>
      </c>
      <c r="D27" s="7" t="s">
        <v>190</v>
      </c>
      <c r="E27" s="7"/>
      <c r="F27" s="18">
        <v>600</v>
      </c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x14ac:dyDescent="0.3">
      <c r="A28" s="21" t="s">
        <v>130</v>
      </c>
      <c r="B28" s="7" t="s">
        <v>186</v>
      </c>
      <c r="C28" s="7" t="s">
        <v>207</v>
      </c>
      <c r="D28" s="7" t="s">
        <v>208</v>
      </c>
      <c r="E28" s="7"/>
      <c r="F28" s="18">
        <v>600</v>
      </c>
      <c r="G28" s="19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26.4" x14ac:dyDescent="0.3">
      <c r="A29" s="21" t="s">
        <v>18</v>
      </c>
      <c r="B29" s="7" t="s">
        <v>186</v>
      </c>
      <c r="C29" s="7" t="s">
        <v>207</v>
      </c>
      <c r="D29" s="7" t="s">
        <v>208</v>
      </c>
      <c r="E29" s="7" t="s">
        <v>193</v>
      </c>
      <c r="F29" s="18">
        <v>600</v>
      </c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x14ac:dyDescent="0.3">
      <c r="A30" s="17" t="s">
        <v>136</v>
      </c>
      <c r="B30" s="7" t="s">
        <v>186</v>
      </c>
      <c r="C30" s="7" t="s">
        <v>209</v>
      </c>
      <c r="D30" s="7"/>
      <c r="E30" s="7"/>
      <c r="F30" s="18">
        <v>500</v>
      </c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26.4" x14ac:dyDescent="0.3">
      <c r="A31" s="21" t="s">
        <v>189</v>
      </c>
      <c r="B31" s="7" t="s">
        <v>186</v>
      </c>
      <c r="C31" s="7" t="s">
        <v>209</v>
      </c>
      <c r="D31" s="7" t="s">
        <v>190</v>
      </c>
      <c r="E31" s="7"/>
      <c r="F31" s="18">
        <v>500</v>
      </c>
      <c r="G31" s="19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x14ac:dyDescent="0.3">
      <c r="A32" s="21" t="s">
        <v>133</v>
      </c>
      <c r="B32" s="7" t="s">
        <v>186</v>
      </c>
      <c r="C32" s="7" t="s">
        <v>209</v>
      </c>
      <c r="D32" s="7" t="s">
        <v>210</v>
      </c>
      <c r="E32" s="7"/>
      <c r="F32" s="18">
        <v>500</v>
      </c>
      <c r="G32" s="19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x14ac:dyDescent="0.3">
      <c r="A33" s="21" t="s">
        <v>135</v>
      </c>
      <c r="B33" s="7" t="s">
        <v>186</v>
      </c>
      <c r="C33" s="7" t="s">
        <v>209</v>
      </c>
      <c r="D33" s="7" t="s">
        <v>210</v>
      </c>
      <c r="E33" s="7" t="s">
        <v>211</v>
      </c>
      <c r="F33" s="18">
        <v>500</v>
      </c>
      <c r="G33" s="19">
        <v>30000</v>
      </c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x14ac:dyDescent="0.3">
      <c r="A34" s="17" t="s">
        <v>139</v>
      </c>
      <c r="B34" s="7" t="s">
        <v>186</v>
      </c>
      <c r="C34" s="7" t="s">
        <v>212</v>
      </c>
      <c r="D34" s="7"/>
      <c r="E34" s="7"/>
      <c r="F34" s="18">
        <f>F35+F41</f>
        <v>8857.6999999999989</v>
      </c>
      <c r="G34" s="19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26.4" x14ac:dyDescent="0.3">
      <c r="A35" s="21" t="s">
        <v>189</v>
      </c>
      <c r="B35" s="7" t="s">
        <v>186</v>
      </c>
      <c r="C35" s="7" t="s">
        <v>212</v>
      </c>
      <c r="D35" s="7" t="s">
        <v>190</v>
      </c>
      <c r="E35" s="7"/>
      <c r="F35" s="18">
        <f>F36</f>
        <v>8237.6999999999989</v>
      </c>
      <c r="G35" s="19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66" x14ac:dyDescent="0.3">
      <c r="A36" s="21" t="s">
        <v>213</v>
      </c>
      <c r="B36" s="7" t="s">
        <v>186</v>
      </c>
      <c r="C36" s="7" t="s">
        <v>212</v>
      </c>
      <c r="D36" s="7" t="s">
        <v>214</v>
      </c>
      <c r="E36" s="7"/>
      <c r="F36" s="18">
        <f>F37+F38+F39+F40</f>
        <v>8237.6999999999989</v>
      </c>
      <c r="G36" s="19"/>
      <c r="H36" s="19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26.4" x14ac:dyDescent="0.3">
      <c r="A37" s="21" t="s">
        <v>26</v>
      </c>
      <c r="B37" s="7" t="s">
        <v>186</v>
      </c>
      <c r="C37" s="7" t="s">
        <v>212</v>
      </c>
      <c r="D37" s="7" t="s">
        <v>214</v>
      </c>
      <c r="E37" s="7" t="s">
        <v>215</v>
      </c>
      <c r="F37" s="18">
        <v>6908.7</v>
      </c>
      <c r="G37" s="19"/>
      <c r="H37" s="19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t="27" x14ac:dyDescent="0.3">
      <c r="A38" s="22" t="s">
        <v>200</v>
      </c>
      <c r="B38" s="7" t="s">
        <v>186</v>
      </c>
      <c r="C38" s="7" t="s">
        <v>212</v>
      </c>
      <c r="D38" s="7" t="s">
        <v>214</v>
      </c>
      <c r="E38" s="7" t="s">
        <v>201</v>
      </c>
      <c r="F38" s="18">
        <v>436.9</v>
      </c>
      <c r="G38" s="19"/>
      <c r="H38" s="19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26.4" x14ac:dyDescent="0.3">
      <c r="A39" s="21" t="s">
        <v>18</v>
      </c>
      <c r="B39" s="7" t="s">
        <v>186</v>
      </c>
      <c r="C39" s="7" t="s">
        <v>212</v>
      </c>
      <c r="D39" s="7" t="s">
        <v>214</v>
      </c>
      <c r="E39" s="7" t="s">
        <v>193</v>
      </c>
      <c r="F39" s="18">
        <v>890.1</v>
      </c>
      <c r="G39" s="19"/>
      <c r="H39" s="19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x14ac:dyDescent="0.3">
      <c r="A40" s="21" t="s">
        <v>126</v>
      </c>
      <c r="B40" s="7" t="s">
        <v>186</v>
      </c>
      <c r="C40" s="7" t="s">
        <v>212</v>
      </c>
      <c r="D40" s="7" t="s">
        <v>214</v>
      </c>
      <c r="E40" s="7" t="s">
        <v>202</v>
      </c>
      <c r="F40" s="18">
        <v>2</v>
      </c>
      <c r="G40" s="19"/>
      <c r="H40" s="19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52.8" x14ac:dyDescent="0.3">
      <c r="A41" s="21" t="s">
        <v>216</v>
      </c>
      <c r="B41" s="7" t="s">
        <v>186</v>
      </c>
      <c r="C41" s="7" t="s">
        <v>212</v>
      </c>
      <c r="D41" s="7" t="s">
        <v>217</v>
      </c>
      <c r="E41" s="7"/>
      <c r="F41" s="18">
        <v>620</v>
      </c>
      <c r="G41" s="27">
        <v>14957</v>
      </c>
      <c r="H41" s="19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26.4" x14ac:dyDescent="0.3">
      <c r="A42" s="21" t="s">
        <v>18</v>
      </c>
      <c r="B42" s="7" t="s">
        <v>186</v>
      </c>
      <c r="C42" s="7" t="s">
        <v>212</v>
      </c>
      <c r="D42" s="7" t="s">
        <v>217</v>
      </c>
      <c r="E42" s="7" t="s">
        <v>193</v>
      </c>
      <c r="F42" s="18">
        <v>600</v>
      </c>
      <c r="G42" s="19">
        <v>3000</v>
      </c>
      <c r="H42" s="19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x14ac:dyDescent="0.3">
      <c r="A43" s="21" t="s">
        <v>126</v>
      </c>
      <c r="B43" s="7" t="s">
        <v>186</v>
      </c>
      <c r="C43" s="7" t="s">
        <v>212</v>
      </c>
      <c r="D43" s="7" t="s">
        <v>217</v>
      </c>
      <c r="E43" s="7" t="s">
        <v>202</v>
      </c>
      <c r="F43" s="18">
        <v>20</v>
      </c>
      <c r="G43" s="19"/>
      <c r="H43" s="19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x14ac:dyDescent="0.3">
      <c r="A44" s="21" t="s">
        <v>218</v>
      </c>
      <c r="B44" s="7" t="s">
        <v>219</v>
      </c>
      <c r="C44" s="7" t="s">
        <v>187</v>
      </c>
      <c r="D44" s="7"/>
      <c r="E44" s="7"/>
      <c r="F44" s="18">
        <v>304.5</v>
      </c>
      <c r="G44" s="19"/>
      <c r="H44" s="19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x14ac:dyDescent="0.3">
      <c r="A45" s="26" t="s">
        <v>145</v>
      </c>
      <c r="B45" s="7" t="s">
        <v>219</v>
      </c>
      <c r="C45" s="7" t="s">
        <v>188</v>
      </c>
      <c r="D45" s="7"/>
      <c r="E45" s="7"/>
      <c r="F45" s="18">
        <v>304.5</v>
      </c>
      <c r="G45" s="19">
        <v>195</v>
      </c>
      <c r="H45" s="19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26.4" x14ac:dyDescent="0.3">
      <c r="A46" s="21" t="s">
        <v>189</v>
      </c>
      <c r="B46" s="7" t="s">
        <v>219</v>
      </c>
      <c r="C46" s="7" t="s">
        <v>188</v>
      </c>
      <c r="D46" s="7" t="s">
        <v>190</v>
      </c>
      <c r="E46" s="7"/>
      <c r="F46" s="18">
        <v>304.5</v>
      </c>
      <c r="G46" s="19"/>
      <c r="H46" s="19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52.8" x14ac:dyDescent="0.3">
      <c r="A47" s="21" t="s">
        <v>220</v>
      </c>
      <c r="B47" s="7" t="s">
        <v>219</v>
      </c>
      <c r="C47" s="7" t="s">
        <v>188</v>
      </c>
      <c r="D47" s="7" t="s">
        <v>221</v>
      </c>
      <c r="E47" s="7"/>
      <c r="F47" s="18">
        <v>304.5</v>
      </c>
      <c r="G47" s="19"/>
      <c r="H47" s="19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39.6" x14ac:dyDescent="0.3">
      <c r="A48" s="21" t="s">
        <v>122</v>
      </c>
      <c r="B48" s="7" t="s">
        <v>219</v>
      </c>
      <c r="C48" s="7" t="s">
        <v>188</v>
      </c>
      <c r="D48" s="7" t="s">
        <v>221</v>
      </c>
      <c r="E48" s="7" t="s">
        <v>192</v>
      </c>
      <c r="F48" s="18">
        <v>304.5</v>
      </c>
      <c r="G48" s="19">
        <v>680</v>
      </c>
      <c r="H48" s="19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26.4" x14ac:dyDescent="0.3">
      <c r="A49" s="17" t="s">
        <v>222</v>
      </c>
      <c r="B49" s="7" t="s">
        <v>188</v>
      </c>
      <c r="C49" s="7" t="s">
        <v>187</v>
      </c>
      <c r="D49" s="7"/>
      <c r="E49" s="7"/>
      <c r="F49" s="18">
        <f>F50+F62</f>
        <v>10848.5</v>
      </c>
      <c r="G49" s="19"/>
      <c r="H49" s="19"/>
      <c r="I49" s="20">
        <f>G49+H49</f>
        <v>0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t="39.6" x14ac:dyDescent="0.3">
      <c r="A50" s="17" t="s">
        <v>223</v>
      </c>
      <c r="B50" s="7" t="s">
        <v>188</v>
      </c>
      <c r="C50" s="7" t="s">
        <v>224</v>
      </c>
      <c r="D50" s="7"/>
      <c r="E50" s="7"/>
      <c r="F50" s="18">
        <f>F51</f>
        <v>9648.5</v>
      </c>
      <c r="G50" s="19"/>
      <c r="H50" s="1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52.8" x14ac:dyDescent="0.3">
      <c r="A51" s="28" t="s">
        <v>13</v>
      </c>
      <c r="B51" s="7" t="s">
        <v>188</v>
      </c>
      <c r="C51" s="7" t="s">
        <v>224</v>
      </c>
      <c r="D51" s="7" t="s">
        <v>225</v>
      </c>
      <c r="E51" s="7"/>
      <c r="F51" s="18">
        <f>F53+F55+F57+F58</f>
        <v>9648.5</v>
      </c>
      <c r="G51" s="19"/>
      <c r="H51" s="19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26.4" x14ac:dyDescent="0.3">
      <c r="A52" s="21" t="s">
        <v>226</v>
      </c>
      <c r="B52" s="7" t="s">
        <v>188</v>
      </c>
      <c r="C52" s="7" t="s">
        <v>224</v>
      </c>
      <c r="D52" s="7" t="s">
        <v>227</v>
      </c>
      <c r="E52" s="7"/>
      <c r="F52" s="18">
        <v>33</v>
      </c>
      <c r="G52" s="19"/>
      <c r="H52" s="19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t="26.4" x14ac:dyDescent="0.3">
      <c r="A53" s="21" t="s">
        <v>18</v>
      </c>
      <c r="B53" s="7" t="s">
        <v>188</v>
      </c>
      <c r="C53" s="7" t="s">
        <v>224</v>
      </c>
      <c r="D53" s="7" t="s">
        <v>227</v>
      </c>
      <c r="E53" s="7" t="s">
        <v>193</v>
      </c>
      <c r="F53" s="18">
        <v>33</v>
      </c>
      <c r="G53" s="19">
        <v>1655</v>
      </c>
      <c r="H53" s="1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ht="40.200000000000003" x14ac:dyDescent="0.3">
      <c r="A54" s="22" t="s">
        <v>228</v>
      </c>
      <c r="B54" s="7" t="s">
        <v>188</v>
      </c>
      <c r="C54" s="7" t="s">
        <v>224</v>
      </c>
      <c r="D54" s="7" t="s">
        <v>229</v>
      </c>
      <c r="E54" s="7"/>
      <c r="F54" s="18">
        <v>3660</v>
      </c>
      <c r="G54" s="19">
        <v>1</v>
      </c>
      <c r="H54" s="19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26.4" x14ac:dyDescent="0.3">
      <c r="A55" s="21" t="s">
        <v>18</v>
      </c>
      <c r="B55" s="7" t="s">
        <v>188</v>
      </c>
      <c r="C55" s="7" t="s">
        <v>224</v>
      </c>
      <c r="D55" s="7" t="s">
        <v>229</v>
      </c>
      <c r="E55" s="7" t="s">
        <v>193</v>
      </c>
      <c r="F55" s="18">
        <v>3660</v>
      </c>
      <c r="G55" s="19"/>
      <c r="H55" s="19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39.6" x14ac:dyDescent="0.3">
      <c r="A56" s="21" t="s">
        <v>230</v>
      </c>
      <c r="B56" s="7" t="s">
        <v>188</v>
      </c>
      <c r="C56" s="7" t="s">
        <v>224</v>
      </c>
      <c r="D56" s="7" t="s">
        <v>231</v>
      </c>
      <c r="E56" s="7"/>
      <c r="F56" s="18">
        <v>300</v>
      </c>
      <c r="G56" s="19"/>
      <c r="H56" s="19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26.4" x14ac:dyDescent="0.3">
      <c r="A57" s="21" t="s">
        <v>18</v>
      </c>
      <c r="B57" s="7" t="s">
        <v>188</v>
      </c>
      <c r="C57" s="7" t="s">
        <v>224</v>
      </c>
      <c r="D57" s="7" t="s">
        <v>231</v>
      </c>
      <c r="E57" s="7" t="s">
        <v>193</v>
      </c>
      <c r="F57" s="18">
        <v>300</v>
      </c>
      <c r="G57" s="19">
        <v>3760</v>
      </c>
      <c r="H57" s="1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39.6" x14ac:dyDescent="0.3">
      <c r="A58" s="21" t="s">
        <v>232</v>
      </c>
      <c r="B58" s="7" t="s">
        <v>188</v>
      </c>
      <c r="C58" s="7" t="s">
        <v>224</v>
      </c>
      <c r="D58" s="7" t="s">
        <v>233</v>
      </c>
      <c r="E58" s="7"/>
      <c r="F58" s="18">
        <f>F59+F60+F61</f>
        <v>5655.5000000000009</v>
      </c>
      <c r="G58" s="19"/>
      <c r="H58" s="19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x14ac:dyDescent="0.3">
      <c r="A59" s="21">
        <v>9</v>
      </c>
      <c r="B59" s="7" t="s">
        <v>188</v>
      </c>
      <c r="C59" s="7" t="s">
        <v>224</v>
      </c>
      <c r="D59" s="7" t="s">
        <v>233</v>
      </c>
      <c r="E59" s="7" t="s">
        <v>215</v>
      </c>
      <c r="F59" s="18">
        <v>4933.8</v>
      </c>
      <c r="G59" s="19"/>
      <c r="H59" s="19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ht="27" x14ac:dyDescent="0.3">
      <c r="A60" s="22" t="s">
        <v>200</v>
      </c>
      <c r="B60" s="7" t="s">
        <v>188</v>
      </c>
      <c r="C60" s="7" t="s">
        <v>224</v>
      </c>
      <c r="D60" s="7" t="s">
        <v>233</v>
      </c>
      <c r="E60" s="7" t="s">
        <v>201</v>
      </c>
      <c r="F60" s="18">
        <v>86.6</v>
      </c>
      <c r="G60" s="19"/>
      <c r="H60" s="19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26.4" x14ac:dyDescent="0.3">
      <c r="A61" s="21" t="s">
        <v>18</v>
      </c>
      <c r="B61" s="7" t="s">
        <v>188</v>
      </c>
      <c r="C61" s="7" t="s">
        <v>224</v>
      </c>
      <c r="D61" s="7" t="s">
        <v>233</v>
      </c>
      <c r="E61" s="7" t="s">
        <v>193</v>
      </c>
      <c r="F61" s="18">
        <v>635.1</v>
      </c>
      <c r="G61" s="19">
        <v>390</v>
      </c>
      <c r="H61" s="19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x14ac:dyDescent="0.3">
      <c r="A62" s="21" t="s">
        <v>307</v>
      </c>
      <c r="B62" s="7" t="s">
        <v>188</v>
      </c>
      <c r="C62" s="7" t="s">
        <v>284</v>
      </c>
      <c r="D62" s="7"/>
      <c r="E62" s="7"/>
      <c r="F62" s="18">
        <f>F64+F66</f>
        <v>1200</v>
      </c>
      <c r="G62" s="19"/>
      <c r="H62" s="19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24" ht="40.200000000000003" x14ac:dyDescent="0.3">
      <c r="A63" s="22" t="s">
        <v>228</v>
      </c>
      <c r="B63" s="7" t="s">
        <v>188</v>
      </c>
      <c r="C63" s="7" t="s">
        <v>284</v>
      </c>
      <c r="D63" s="7" t="s">
        <v>229</v>
      </c>
      <c r="E63" s="7"/>
      <c r="F63" s="18">
        <v>500</v>
      </c>
      <c r="G63" s="19"/>
      <c r="H63" s="19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1:24" ht="26.4" x14ac:dyDescent="0.3">
      <c r="A64" s="21" t="s">
        <v>18</v>
      </c>
      <c r="B64" s="7" t="s">
        <v>188</v>
      </c>
      <c r="C64" s="7" t="s">
        <v>284</v>
      </c>
      <c r="D64" s="7" t="s">
        <v>229</v>
      </c>
      <c r="E64" s="7" t="s">
        <v>193</v>
      </c>
      <c r="F64" s="18">
        <v>500</v>
      </c>
      <c r="G64" s="19"/>
      <c r="H64" s="19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4" ht="39.6" x14ac:dyDescent="0.3">
      <c r="A65" s="21" t="s">
        <v>230</v>
      </c>
      <c r="B65" s="7" t="s">
        <v>188</v>
      </c>
      <c r="C65" s="7" t="s">
        <v>284</v>
      </c>
      <c r="D65" s="7" t="s">
        <v>231</v>
      </c>
      <c r="E65" s="7"/>
      <c r="F65" s="18">
        <v>700</v>
      </c>
      <c r="G65" s="19"/>
      <c r="H65" s="19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4" ht="26.4" x14ac:dyDescent="0.3">
      <c r="A66" s="21" t="s">
        <v>18</v>
      </c>
      <c r="B66" s="7" t="s">
        <v>188</v>
      </c>
      <c r="C66" s="7" t="s">
        <v>284</v>
      </c>
      <c r="D66" s="7" t="s">
        <v>231</v>
      </c>
      <c r="E66" s="7" t="s">
        <v>193</v>
      </c>
      <c r="F66" s="18">
        <v>700</v>
      </c>
      <c r="G66" s="19"/>
      <c r="H66" s="19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</row>
    <row r="67" spans="1:24" x14ac:dyDescent="0.3">
      <c r="A67" s="17" t="s">
        <v>234</v>
      </c>
      <c r="B67" s="7" t="s">
        <v>197</v>
      </c>
      <c r="C67" s="7" t="s">
        <v>187</v>
      </c>
      <c r="D67" s="7"/>
      <c r="E67" s="7"/>
      <c r="F67" s="18">
        <f>F68+F71+F78</f>
        <v>27496.799999999999</v>
      </c>
      <c r="G67" s="19"/>
      <c r="H67" s="19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1:24" x14ac:dyDescent="0.3">
      <c r="A68" s="17" t="s">
        <v>235</v>
      </c>
      <c r="B68" s="7" t="s">
        <v>197</v>
      </c>
      <c r="C68" s="7" t="s">
        <v>219</v>
      </c>
      <c r="D68" s="7"/>
      <c r="E68" s="7"/>
      <c r="F68" s="18">
        <v>200</v>
      </c>
      <c r="G68" s="19"/>
      <c r="H68" s="19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39.6" x14ac:dyDescent="0.3">
      <c r="A69" s="17" t="s">
        <v>236</v>
      </c>
      <c r="B69" s="7" t="s">
        <v>197</v>
      </c>
      <c r="C69" s="7" t="s">
        <v>219</v>
      </c>
      <c r="D69" s="7" t="s">
        <v>162</v>
      </c>
      <c r="E69" s="7"/>
      <c r="F69" s="18">
        <v>200</v>
      </c>
      <c r="G69" s="19"/>
      <c r="H69" s="19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ht="39.6" x14ac:dyDescent="0.3">
      <c r="A70" s="17" t="s">
        <v>237</v>
      </c>
      <c r="B70" s="7" t="s">
        <v>197</v>
      </c>
      <c r="C70" s="7" t="s">
        <v>219</v>
      </c>
      <c r="D70" s="7" t="s">
        <v>162</v>
      </c>
      <c r="E70" s="7" t="s">
        <v>238</v>
      </c>
      <c r="F70" s="18">
        <v>200</v>
      </c>
      <c r="G70" s="19"/>
      <c r="H70" s="19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x14ac:dyDescent="0.3">
      <c r="A71" s="22" t="s">
        <v>56</v>
      </c>
      <c r="B71" s="7" t="s">
        <v>197</v>
      </c>
      <c r="C71" s="7" t="s">
        <v>224</v>
      </c>
      <c r="D71" s="7"/>
      <c r="E71" s="7"/>
      <c r="F71" s="18">
        <v>11600</v>
      </c>
      <c r="G71" s="19"/>
      <c r="H71" s="19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40.200000000000003" x14ac:dyDescent="0.3">
      <c r="A72" s="22" t="s">
        <v>50</v>
      </c>
      <c r="B72" s="7" t="s">
        <v>197</v>
      </c>
      <c r="C72" s="7" t="s">
        <v>224</v>
      </c>
      <c r="D72" s="7" t="s">
        <v>239</v>
      </c>
      <c r="E72" s="7"/>
      <c r="F72" s="18">
        <v>11600</v>
      </c>
      <c r="G72" s="19"/>
      <c r="H72" s="19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ht="53.4" x14ac:dyDescent="0.3">
      <c r="A73" s="22" t="s">
        <v>52</v>
      </c>
      <c r="B73" s="7" t="s">
        <v>197</v>
      </c>
      <c r="C73" s="7" t="s">
        <v>224</v>
      </c>
      <c r="D73" s="7" t="s">
        <v>240</v>
      </c>
      <c r="E73" s="7"/>
      <c r="F73" s="18">
        <v>11600</v>
      </c>
      <c r="G73" s="19"/>
      <c r="H73" s="19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 ht="40.200000000000003" x14ac:dyDescent="0.3">
      <c r="A74" s="22" t="s">
        <v>54</v>
      </c>
      <c r="B74" s="7" t="s">
        <v>197</v>
      </c>
      <c r="C74" s="7" t="s">
        <v>224</v>
      </c>
      <c r="D74" s="7" t="s">
        <v>241</v>
      </c>
      <c r="E74" s="7"/>
      <c r="F74" s="18">
        <v>11100</v>
      </c>
      <c r="G74" s="19"/>
      <c r="H74" s="19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26.4" x14ac:dyDescent="0.3">
      <c r="A75" s="21" t="s">
        <v>18</v>
      </c>
      <c r="B75" s="7" t="s">
        <v>197</v>
      </c>
      <c r="C75" s="7" t="s">
        <v>224</v>
      </c>
      <c r="D75" s="7" t="s">
        <v>241</v>
      </c>
      <c r="E75" s="7" t="s">
        <v>193</v>
      </c>
      <c r="F75" s="18">
        <v>11100</v>
      </c>
      <c r="G75" s="19"/>
      <c r="H75" s="19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 ht="27" x14ac:dyDescent="0.3">
      <c r="A76" s="22" t="s">
        <v>57</v>
      </c>
      <c r="B76" s="7" t="s">
        <v>197</v>
      </c>
      <c r="C76" s="7" t="s">
        <v>224</v>
      </c>
      <c r="D76" s="7" t="s">
        <v>242</v>
      </c>
      <c r="E76" s="7"/>
      <c r="F76" s="18">
        <v>500</v>
      </c>
      <c r="G76" s="19"/>
      <c r="H76" s="19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26.4" x14ac:dyDescent="0.3">
      <c r="A77" s="21" t="s">
        <v>18</v>
      </c>
      <c r="B77" s="7" t="s">
        <v>197</v>
      </c>
      <c r="C77" s="7" t="s">
        <v>224</v>
      </c>
      <c r="D77" s="7" t="s">
        <v>242</v>
      </c>
      <c r="E77" s="7" t="s">
        <v>193</v>
      </c>
      <c r="F77" s="18">
        <v>500</v>
      </c>
      <c r="G77" s="19"/>
      <c r="H77" s="19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 x14ac:dyDescent="0.3">
      <c r="A78" s="17" t="s">
        <v>32</v>
      </c>
      <c r="B78" s="7" t="s">
        <v>197</v>
      </c>
      <c r="C78" s="7" t="s">
        <v>243</v>
      </c>
      <c r="D78" s="7"/>
      <c r="E78" s="7"/>
      <c r="F78" s="18">
        <f>F79+F84</f>
        <v>15696.8</v>
      </c>
      <c r="G78" s="19"/>
      <c r="H78" s="19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53.4" x14ac:dyDescent="0.3">
      <c r="A79" s="22" t="s">
        <v>39</v>
      </c>
      <c r="B79" s="7" t="s">
        <v>197</v>
      </c>
      <c r="C79" s="7" t="s">
        <v>243</v>
      </c>
      <c r="D79" s="7" t="s">
        <v>244</v>
      </c>
      <c r="E79" s="7"/>
      <c r="F79" s="18">
        <f>F80+F82</f>
        <v>5199.7</v>
      </c>
      <c r="G79" s="19"/>
      <c r="H79" s="19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 ht="27" x14ac:dyDescent="0.3">
      <c r="A80" s="22" t="s">
        <v>41</v>
      </c>
      <c r="B80" s="7" t="s">
        <v>197</v>
      </c>
      <c r="C80" s="7" t="s">
        <v>243</v>
      </c>
      <c r="D80" s="7" t="s">
        <v>245</v>
      </c>
      <c r="E80" s="7"/>
      <c r="F80" s="18">
        <f>F81</f>
        <v>4230</v>
      </c>
      <c r="G80" s="19"/>
      <c r="H80" s="19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 ht="26.4" x14ac:dyDescent="0.3">
      <c r="A81" s="21" t="s">
        <v>18</v>
      </c>
      <c r="B81" s="7" t="s">
        <v>197</v>
      </c>
      <c r="C81" s="7" t="s">
        <v>243</v>
      </c>
      <c r="D81" s="7" t="s">
        <v>245</v>
      </c>
      <c r="E81" s="7" t="s">
        <v>193</v>
      </c>
      <c r="F81" s="18">
        <v>4230</v>
      </c>
      <c r="G81" s="19"/>
      <c r="H81" s="19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26.4" x14ac:dyDescent="0.3">
      <c r="A82" s="21" t="s">
        <v>246</v>
      </c>
      <c r="B82" s="7" t="s">
        <v>197</v>
      </c>
      <c r="C82" s="7" t="s">
        <v>243</v>
      </c>
      <c r="D82" s="7" t="s">
        <v>247</v>
      </c>
      <c r="E82" s="7"/>
      <c r="F82" s="18">
        <v>969.7</v>
      </c>
      <c r="G82" s="19"/>
      <c r="H82" s="19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 ht="26.4" x14ac:dyDescent="0.3">
      <c r="A83" s="21" t="s">
        <v>18</v>
      </c>
      <c r="B83" s="7" t="s">
        <v>197</v>
      </c>
      <c r="C83" s="7" t="s">
        <v>243</v>
      </c>
      <c r="D83" s="7" t="s">
        <v>247</v>
      </c>
      <c r="E83" s="7" t="s">
        <v>193</v>
      </c>
      <c r="F83" s="18">
        <v>969.7</v>
      </c>
      <c r="G83" s="19"/>
      <c r="H83" s="19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52.8" x14ac:dyDescent="0.3">
      <c r="A84" s="24" t="s">
        <v>28</v>
      </c>
      <c r="B84" s="7" t="s">
        <v>197</v>
      </c>
      <c r="C84" s="7" t="s">
        <v>243</v>
      </c>
      <c r="D84" s="7" t="s">
        <v>248</v>
      </c>
      <c r="E84" s="7"/>
      <c r="F84" s="18">
        <f>F85+F87+F89+F91</f>
        <v>10497.1</v>
      </c>
      <c r="G84" s="19"/>
      <c r="H84" s="19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 ht="39.6" x14ac:dyDescent="0.3">
      <c r="A85" s="24" t="s">
        <v>30</v>
      </c>
      <c r="B85" s="7" t="s">
        <v>197</v>
      </c>
      <c r="C85" s="7" t="s">
        <v>243</v>
      </c>
      <c r="D85" s="7" t="s">
        <v>249</v>
      </c>
      <c r="E85" s="7"/>
      <c r="F85" s="18">
        <v>3800</v>
      </c>
      <c r="G85" s="19"/>
      <c r="H85" s="19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 ht="26.4" x14ac:dyDescent="0.3">
      <c r="A86" s="21" t="s">
        <v>18</v>
      </c>
      <c r="B86" s="7" t="s">
        <v>197</v>
      </c>
      <c r="C86" s="7" t="s">
        <v>243</v>
      </c>
      <c r="D86" s="7" t="s">
        <v>249</v>
      </c>
      <c r="E86" s="7" t="s">
        <v>193</v>
      </c>
      <c r="F86" s="18">
        <v>3800</v>
      </c>
      <c r="G86" s="19">
        <v>2966.1</v>
      </c>
      <c r="H86" s="19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 x14ac:dyDescent="0.3">
      <c r="A87" s="22" t="s">
        <v>250</v>
      </c>
      <c r="B87" s="7" t="s">
        <v>197</v>
      </c>
      <c r="C87" s="7" t="s">
        <v>243</v>
      </c>
      <c r="D87" s="7" t="s">
        <v>251</v>
      </c>
      <c r="E87" s="7"/>
      <c r="F87" s="18">
        <v>1500</v>
      </c>
      <c r="G87" s="19"/>
      <c r="H87" s="19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ht="26.4" x14ac:dyDescent="0.3">
      <c r="A88" s="21" t="s">
        <v>18</v>
      </c>
      <c r="B88" s="7" t="s">
        <v>197</v>
      </c>
      <c r="C88" s="7" t="s">
        <v>243</v>
      </c>
      <c r="D88" s="7" t="s">
        <v>251</v>
      </c>
      <c r="E88" s="7" t="s">
        <v>193</v>
      </c>
      <c r="F88" s="18">
        <v>1500</v>
      </c>
      <c r="G88" s="19"/>
      <c r="H88" s="19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ht="27" x14ac:dyDescent="0.3">
      <c r="A89" s="22" t="s">
        <v>35</v>
      </c>
      <c r="B89" s="7" t="s">
        <v>197</v>
      </c>
      <c r="C89" s="7" t="s">
        <v>243</v>
      </c>
      <c r="D89" s="7" t="s">
        <v>252</v>
      </c>
      <c r="E89" s="7"/>
      <c r="F89" s="18">
        <v>1233.5</v>
      </c>
      <c r="G89" s="19"/>
      <c r="H89" s="19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ht="26.4" x14ac:dyDescent="0.3">
      <c r="A90" s="21" t="s">
        <v>18</v>
      </c>
      <c r="B90" s="7" t="s">
        <v>197</v>
      </c>
      <c r="C90" s="7" t="s">
        <v>243</v>
      </c>
      <c r="D90" s="7" t="s">
        <v>252</v>
      </c>
      <c r="E90" s="7" t="s">
        <v>193</v>
      </c>
      <c r="F90" s="18">
        <v>1233.5</v>
      </c>
      <c r="G90" s="19">
        <v>2144</v>
      </c>
      <c r="H90" s="19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ht="27" x14ac:dyDescent="0.3">
      <c r="A91" s="22" t="s">
        <v>37</v>
      </c>
      <c r="B91" s="7" t="s">
        <v>197</v>
      </c>
      <c r="C91" s="7" t="s">
        <v>243</v>
      </c>
      <c r="D91" s="7" t="s">
        <v>253</v>
      </c>
      <c r="E91" s="7"/>
      <c r="F91" s="18">
        <v>3963.6</v>
      </c>
      <c r="G91" s="19"/>
      <c r="H91" s="19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 ht="26.4" x14ac:dyDescent="0.3">
      <c r="A92" s="21" t="s">
        <v>18</v>
      </c>
      <c r="B92" s="7" t="s">
        <v>197</v>
      </c>
      <c r="C92" s="7" t="s">
        <v>243</v>
      </c>
      <c r="D92" s="7" t="s">
        <v>253</v>
      </c>
      <c r="E92" s="7" t="s">
        <v>193</v>
      </c>
      <c r="F92" s="18">
        <v>3963.6</v>
      </c>
      <c r="G92" s="19">
        <v>2000</v>
      </c>
      <c r="H92" s="19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 x14ac:dyDescent="0.3">
      <c r="A93" s="17" t="s">
        <v>254</v>
      </c>
      <c r="B93" s="7" t="s">
        <v>255</v>
      </c>
      <c r="C93" s="7" t="s">
        <v>187</v>
      </c>
      <c r="D93" s="7"/>
      <c r="E93" s="7"/>
      <c r="F93" s="18">
        <f>F97+F108+F94</f>
        <v>53620.3</v>
      </c>
      <c r="G93" s="19"/>
      <c r="H93" s="19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 x14ac:dyDescent="0.3">
      <c r="A94" s="17" t="s">
        <v>178</v>
      </c>
      <c r="B94" s="7" t="s">
        <v>255</v>
      </c>
      <c r="C94" s="7" t="s">
        <v>186</v>
      </c>
      <c r="D94" s="7"/>
      <c r="E94" s="7"/>
      <c r="F94" s="18">
        <v>9800</v>
      </c>
      <c r="G94" s="19"/>
      <c r="H94" s="19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 ht="66.599999999999994" x14ac:dyDescent="0.3">
      <c r="A95" s="29" t="s">
        <v>180</v>
      </c>
      <c r="B95" s="7" t="s">
        <v>255</v>
      </c>
      <c r="C95" s="7" t="s">
        <v>186</v>
      </c>
      <c r="D95" s="7" t="s">
        <v>256</v>
      </c>
      <c r="E95" s="7"/>
      <c r="F95" s="18">
        <v>9800</v>
      </c>
      <c r="G95" s="19"/>
      <c r="H95" s="19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 ht="39.6" x14ac:dyDescent="0.3">
      <c r="A96" s="17" t="s">
        <v>257</v>
      </c>
      <c r="B96" s="7" t="s">
        <v>255</v>
      </c>
      <c r="C96" s="7" t="s">
        <v>186</v>
      </c>
      <c r="D96" s="7" t="s">
        <v>256</v>
      </c>
      <c r="E96" s="7" t="s">
        <v>238</v>
      </c>
      <c r="F96" s="18">
        <v>9800</v>
      </c>
      <c r="G96" s="19"/>
      <c r="H96" s="19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 x14ac:dyDescent="0.3">
      <c r="A97" s="17" t="s">
        <v>43</v>
      </c>
      <c r="B97" s="7" t="s">
        <v>255</v>
      </c>
      <c r="C97" s="7" t="s">
        <v>219</v>
      </c>
      <c r="D97" s="7"/>
      <c r="E97" s="7"/>
      <c r="F97" s="18">
        <f>F98</f>
        <v>26210.3</v>
      </c>
      <c r="G97" s="19"/>
      <c r="H97" s="19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 ht="53.4" x14ac:dyDescent="0.3">
      <c r="A98" s="22" t="s">
        <v>39</v>
      </c>
      <c r="B98" s="7" t="s">
        <v>255</v>
      </c>
      <c r="C98" s="7" t="s">
        <v>219</v>
      </c>
      <c r="D98" s="7" t="s">
        <v>244</v>
      </c>
      <c r="E98" s="7"/>
      <c r="F98" s="18">
        <f>F99+F101+F104</f>
        <v>26210.3</v>
      </c>
      <c r="G98" s="19"/>
      <c r="H98" s="19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 ht="27" x14ac:dyDescent="0.3">
      <c r="A99" s="22" t="s">
        <v>41</v>
      </c>
      <c r="B99" s="7" t="s">
        <v>255</v>
      </c>
      <c r="C99" s="7" t="s">
        <v>219</v>
      </c>
      <c r="D99" s="7" t="s">
        <v>245</v>
      </c>
      <c r="E99" s="7"/>
      <c r="F99" s="18">
        <v>6500</v>
      </c>
      <c r="G99" s="19"/>
      <c r="H99" s="19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 ht="40.200000000000003" x14ac:dyDescent="0.3">
      <c r="A100" s="22" t="s">
        <v>308</v>
      </c>
      <c r="B100" s="7" t="s">
        <v>255</v>
      </c>
      <c r="C100" s="7" t="s">
        <v>219</v>
      </c>
      <c r="D100" s="7" t="s">
        <v>245</v>
      </c>
      <c r="E100" s="7" t="s">
        <v>309</v>
      </c>
      <c r="F100" s="18">
        <v>6500</v>
      </c>
      <c r="G100" s="19">
        <v>5000</v>
      </c>
      <c r="H100" s="19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 ht="27" x14ac:dyDescent="0.3">
      <c r="A101" s="22" t="s">
        <v>44</v>
      </c>
      <c r="B101" s="7" t="s">
        <v>255</v>
      </c>
      <c r="C101" s="7" t="s">
        <v>219</v>
      </c>
      <c r="D101" s="7" t="s">
        <v>258</v>
      </c>
      <c r="E101" s="7"/>
      <c r="F101" s="18">
        <f>F102+F103</f>
        <v>8980</v>
      </c>
      <c r="G101" s="19"/>
      <c r="H101" s="19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 ht="27" x14ac:dyDescent="0.3">
      <c r="A102" s="22" t="s">
        <v>46</v>
      </c>
      <c r="B102" s="7" t="s">
        <v>255</v>
      </c>
      <c r="C102" s="7" t="s">
        <v>219</v>
      </c>
      <c r="D102" s="7" t="s">
        <v>258</v>
      </c>
      <c r="E102" s="7" t="s">
        <v>259</v>
      </c>
      <c r="F102" s="18">
        <v>5984.5</v>
      </c>
      <c r="G102" s="19"/>
      <c r="H102" s="19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ht="26.4" x14ac:dyDescent="0.3">
      <c r="A103" s="21" t="s">
        <v>18</v>
      </c>
      <c r="B103" s="7" t="s">
        <v>255</v>
      </c>
      <c r="C103" s="7" t="s">
        <v>219</v>
      </c>
      <c r="D103" s="7" t="s">
        <v>258</v>
      </c>
      <c r="E103" s="7" t="s">
        <v>193</v>
      </c>
      <c r="F103" s="18">
        <v>2995.5</v>
      </c>
      <c r="G103" s="19"/>
      <c r="H103" s="19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ht="40.200000000000003" x14ac:dyDescent="0.3">
      <c r="A104" s="22" t="s">
        <v>48</v>
      </c>
      <c r="B104" s="7" t="s">
        <v>255</v>
      </c>
      <c r="C104" s="7" t="s">
        <v>219</v>
      </c>
      <c r="D104" s="7" t="s">
        <v>260</v>
      </c>
      <c r="E104" s="7"/>
      <c r="F104" s="18">
        <f>F105+F106+F107</f>
        <v>10730.3</v>
      </c>
      <c r="G104" s="19"/>
      <c r="H104" s="19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 ht="27" x14ac:dyDescent="0.3">
      <c r="A105" s="22" t="s">
        <v>46</v>
      </c>
      <c r="B105" s="7" t="s">
        <v>255</v>
      </c>
      <c r="C105" s="7" t="s">
        <v>219</v>
      </c>
      <c r="D105" s="7" t="s">
        <v>260</v>
      </c>
      <c r="E105" s="7" t="s">
        <v>259</v>
      </c>
      <c r="F105" s="18">
        <v>2830.3</v>
      </c>
      <c r="G105" s="19"/>
      <c r="H105" s="19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 ht="26.4" x14ac:dyDescent="0.3">
      <c r="A106" s="21" t="s">
        <v>18</v>
      </c>
      <c r="B106" s="7" t="s">
        <v>255</v>
      </c>
      <c r="C106" s="7" t="s">
        <v>219</v>
      </c>
      <c r="D106" s="7" t="s">
        <v>260</v>
      </c>
      <c r="E106" s="7" t="s">
        <v>193</v>
      </c>
      <c r="F106" s="18">
        <v>1900</v>
      </c>
      <c r="G106" s="19"/>
      <c r="H106" s="19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ht="40.200000000000003" x14ac:dyDescent="0.3">
      <c r="A107" s="22" t="s">
        <v>308</v>
      </c>
      <c r="B107" s="7" t="s">
        <v>255</v>
      </c>
      <c r="C107" s="7" t="s">
        <v>219</v>
      </c>
      <c r="D107" s="7" t="s">
        <v>260</v>
      </c>
      <c r="E107" s="7" t="s">
        <v>309</v>
      </c>
      <c r="F107" s="18">
        <v>6000</v>
      </c>
      <c r="G107" s="19"/>
      <c r="H107" s="19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 x14ac:dyDescent="0.3">
      <c r="A108" s="22" t="s">
        <v>63</v>
      </c>
      <c r="B108" s="7" t="s">
        <v>255</v>
      </c>
      <c r="C108" s="7" t="s">
        <v>188</v>
      </c>
      <c r="D108" s="7"/>
      <c r="E108" s="7"/>
      <c r="F108" s="18">
        <v>17610</v>
      </c>
      <c r="G108" s="19"/>
      <c r="H108" s="19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ht="40.200000000000003" x14ac:dyDescent="0.3">
      <c r="A109" s="22" t="s">
        <v>50</v>
      </c>
      <c r="B109" s="7" t="s">
        <v>255</v>
      </c>
      <c r="C109" s="7" t="s">
        <v>188</v>
      </c>
      <c r="D109" s="7" t="s">
        <v>239</v>
      </c>
      <c r="E109" s="7"/>
      <c r="F109" s="18">
        <v>17610</v>
      </c>
      <c r="G109" s="19"/>
      <c r="H109" s="19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 ht="40.200000000000003" x14ac:dyDescent="0.3">
      <c r="A110" s="22" t="s">
        <v>59</v>
      </c>
      <c r="B110" s="7" t="s">
        <v>255</v>
      </c>
      <c r="C110" s="7" t="s">
        <v>188</v>
      </c>
      <c r="D110" s="7" t="s">
        <v>261</v>
      </c>
      <c r="E110" s="7"/>
      <c r="F110" s="18">
        <v>5710</v>
      </c>
      <c r="G110" s="19"/>
      <c r="H110" s="19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 ht="27" x14ac:dyDescent="0.3">
      <c r="A111" s="22" t="s">
        <v>61</v>
      </c>
      <c r="B111" s="7" t="s">
        <v>255</v>
      </c>
      <c r="C111" s="7" t="s">
        <v>188</v>
      </c>
      <c r="D111" s="7" t="s">
        <v>262</v>
      </c>
      <c r="E111" s="7"/>
      <c r="F111" s="18">
        <v>1750</v>
      </c>
      <c r="G111" s="19"/>
      <c r="H111" s="19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 ht="26.4" x14ac:dyDescent="0.3">
      <c r="A112" s="21" t="s">
        <v>18</v>
      </c>
      <c r="B112" s="7" t="s">
        <v>255</v>
      </c>
      <c r="C112" s="7" t="s">
        <v>188</v>
      </c>
      <c r="D112" s="7" t="s">
        <v>262</v>
      </c>
      <c r="E112" s="7" t="s">
        <v>193</v>
      </c>
      <c r="F112" s="18">
        <v>1750</v>
      </c>
      <c r="G112" s="19"/>
      <c r="H112" s="19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ht="27" x14ac:dyDescent="0.3">
      <c r="A113" s="22" t="s">
        <v>64</v>
      </c>
      <c r="B113" s="7" t="s">
        <v>255</v>
      </c>
      <c r="C113" s="7" t="s">
        <v>188</v>
      </c>
      <c r="D113" s="7" t="s">
        <v>263</v>
      </c>
      <c r="E113" s="7"/>
      <c r="F113" s="18">
        <v>1400</v>
      </c>
      <c r="G113" s="19"/>
      <c r="H113" s="19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 ht="26.4" x14ac:dyDescent="0.3">
      <c r="A114" s="21" t="s">
        <v>18</v>
      </c>
      <c r="B114" s="7" t="s">
        <v>255</v>
      </c>
      <c r="C114" s="7" t="s">
        <v>188</v>
      </c>
      <c r="D114" s="7" t="s">
        <v>263</v>
      </c>
      <c r="E114" s="7" t="s">
        <v>193</v>
      </c>
      <c r="F114" s="18">
        <v>1400</v>
      </c>
      <c r="G114" s="19"/>
      <c r="H114" s="19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ht="27" x14ac:dyDescent="0.3">
      <c r="A115" s="22" t="s">
        <v>66</v>
      </c>
      <c r="B115" s="7" t="s">
        <v>255</v>
      </c>
      <c r="C115" s="7" t="s">
        <v>188</v>
      </c>
      <c r="D115" s="7" t="s">
        <v>264</v>
      </c>
      <c r="E115" s="7"/>
      <c r="F115" s="18">
        <v>2560</v>
      </c>
      <c r="G115" s="19"/>
      <c r="H115" s="19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 ht="26.4" x14ac:dyDescent="0.3">
      <c r="A116" s="21" t="s">
        <v>18</v>
      </c>
      <c r="B116" s="7" t="s">
        <v>255</v>
      </c>
      <c r="C116" s="7" t="s">
        <v>188</v>
      </c>
      <c r="D116" s="7" t="s">
        <v>264</v>
      </c>
      <c r="E116" s="7" t="s">
        <v>193</v>
      </c>
      <c r="F116" s="18">
        <v>2560</v>
      </c>
      <c r="G116" s="19"/>
      <c r="H116" s="19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ht="40.200000000000003" x14ac:dyDescent="0.3">
      <c r="A117" s="22" t="s">
        <v>68</v>
      </c>
      <c r="B117" s="7" t="s">
        <v>255</v>
      </c>
      <c r="C117" s="7" t="s">
        <v>188</v>
      </c>
      <c r="D117" s="7" t="s">
        <v>265</v>
      </c>
      <c r="E117" s="7"/>
      <c r="F117" s="18">
        <v>11900</v>
      </c>
      <c r="G117" s="19"/>
      <c r="H117" s="19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 ht="27" x14ac:dyDescent="0.3">
      <c r="A118" s="22" t="s">
        <v>70</v>
      </c>
      <c r="B118" s="7" t="s">
        <v>255</v>
      </c>
      <c r="C118" s="7" t="s">
        <v>188</v>
      </c>
      <c r="D118" s="7" t="s">
        <v>266</v>
      </c>
      <c r="E118" s="7"/>
      <c r="F118" s="18">
        <v>7550</v>
      </c>
      <c r="G118" s="19"/>
      <c r="H118" s="19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 ht="26.4" x14ac:dyDescent="0.3">
      <c r="A119" s="21" t="s">
        <v>18</v>
      </c>
      <c r="B119" s="7" t="s">
        <v>255</v>
      </c>
      <c r="C119" s="7" t="s">
        <v>188</v>
      </c>
      <c r="D119" s="7" t="s">
        <v>266</v>
      </c>
      <c r="E119" s="7" t="s">
        <v>193</v>
      </c>
      <c r="F119" s="18">
        <v>7550</v>
      </c>
      <c r="G119" s="19"/>
      <c r="H119" s="19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 ht="27" x14ac:dyDescent="0.3">
      <c r="A120" s="22" t="s">
        <v>72</v>
      </c>
      <c r="B120" s="7" t="s">
        <v>255</v>
      </c>
      <c r="C120" s="7" t="s">
        <v>188</v>
      </c>
      <c r="D120" s="7" t="s">
        <v>267</v>
      </c>
      <c r="E120" s="7"/>
      <c r="F120" s="18">
        <v>4350</v>
      </c>
      <c r="G120" s="19"/>
      <c r="H120" s="19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 ht="26.4" x14ac:dyDescent="0.3">
      <c r="A121" s="21" t="s">
        <v>18</v>
      </c>
      <c r="B121" s="7" t="s">
        <v>255</v>
      </c>
      <c r="C121" s="7" t="s">
        <v>188</v>
      </c>
      <c r="D121" s="7" t="s">
        <v>267</v>
      </c>
      <c r="E121" s="7" t="s">
        <v>193</v>
      </c>
      <c r="F121" s="18">
        <v>4350</v>
      </c>
      <c r="G121" s="19"/>
      <c r="H121" s="19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 x14ac:dyDescent="0.3">
      <c r="A122" s="17" t="s">
        <v>268</v>
      </c>
      <c r="B122" s="7" t="s">
        <v>207</v>
      </c>
      <c r="C122" s="7" t="s">
        <v>187</v>
      </c>
      <c r="D122" s="7"/>
      <c r="E122" s="7"/>
      <c r="F122" s="18">
        <v>831</v>
      </c>
      <c r="G122" s="19"/>
      <c r="H122" s="19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 x14ac:dyDescent="0.3">
      <c r="A123" s="17" t="s">
        <v>80</v>
      </c>
      <c r="B123" s="7" t="s">
        <v>207</v>
      </c>
      <c r="C123" s="7" t="s">
        <v>207</v>
      </c>
      <c r="D123" s="7"/>
      <c r="E123" s="7"/>
      <c r="F123" s="18">
        <v>831</v>
      </c>
      <c r="G123" s="19"/>
      <c r="H123" s="19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 ht="79.8" x14ac:dyDescent="0.3">
      <c r="A124" s="22" t="s">
        <v>74</v>
      </c>
      <c r="B124" s="7" t="s">
        <v>207</v>
      </c>
      <c r="C124" s="7" t="s">
        <v>207</v>
      </c>
      <c r="D124" s="7" t="s">
        <v>269</v>
      </c>
      <c r="E124" s="7"/>
      <c r="F124" s="18">
        <v>831</v>
      </c>
      <c r="G124" s="19"/>
      <c r="H124" s="19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ht="27" x14ac:dyDescent="0.3">
      <c r="A125" s="22" t="s">
        <v>76</v>
      </c>
      <c r="B125" s="7" t="s">
        <v>207</v>
      </c>
      <c r="C125" s="7" t="s">
        <v>207</v>
      </c>
      <c r="D125" s="7" t="s">
        <v>270</v>
      </c>
      <c r="E125" s="7"/>
      <c r="F125" s="18">
        <v>831</v>
      </c>
      <c r="G125" s="19"/>
      <c r="H125" s="19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ht="27" x14ac:dyDescent="0.3">
      <c r="A126" s="22" t="s">
        <v>78</v>
      </c>
      <c r="B126" s="7" t="s">
        <v>207</v>
      </c>
      <c r="C126" s="7" t="s">
        <v>207</v>
      </c>
      <c r="D126" s="7" t="s">
        <v>271</v>
      </c>
      <c r="E126" s="7"/>
      <c r="F126" s="18">
        <v>560</v>
      </c>
      <c r="G126" s="19"/>
      <c r="H126" s="19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 ht="52.8" x14ac:dyDescent="0.3">
      <c r="A127" s="21" t="s">
        <v>272</v>
      </c>
      <c r="B127" s="7" t="s">
        <v>207</v>
      </c>
      <c r="C127" s="7" t="s">
        <v>207</v>
      </c>
      <c r="D127" s="7" t="s">
        <v>271</v>
      </c>
      <c r="E127" s="7" t="s">
        <v>273</v>
      </c>
      <c r="F127" s="18">
        <v>560</v>
      </c>
      <c r="G127" s="27">
        <v>3500</v>
      </c>
      <c r="H127" s="19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 ht="53.4" x14ac:dyDescent="0.3">
      <c r="A128" s="22" t="s">
        <v>81</v>
      </c>
      <c r="B128" s="7" t="s">
        <v>207</v>
      </c>
      <c r="C128" s="7" t="s">
        <v>207</v>
      </c>
      <c r="D128" s="7" t="s">
        <v>274</v>
      </c>
      <c r="E128" s="7"/>
      <c r="F128" s="18">
        <v>51</v>
      </c>
      <c r="G128" s="27"/>
      <c r="H128" s="19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 ht="26.4" x14ac:dyDescent="0.3">
      <c r="A129" s="21" t="s">
        <v>18</v>
      </c>
      <c r="B129" s="7" t="s">
        <v>207</v>
      </c>
      <c r="C129" s="7" t="s">
        <v>207</v>
      </c>
      <c r="D129" s="7" t="s">
        <v>274</v>
      </c>
      <c r="E129" s="7" t="s">
        <v>193</v>
      </c>
      <c r="F129" s="18">
        <v>51</v>
      </c>
      <c r="G129" s="27"/>
      <c r="H129" s="19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 ht="40.200000000000003" x14ac:dyDescent="0.3">
      <c r="A130" s="22" t="s">
        <v>83</v>
      </c>
      <c r="B130" s="7" t="s">
        <v>207</v>
      </c>
      <c r="C130" s="7" t="s">
        <v>207</v>
      </c>
      <c r="D130" s="7" t="s">
        <v>275</v>
      </c>
      <c r="E130" s="7"/>
      <c r="F130" s="18">
        <v>220</v>
      </c>
      <c r="G130" s="27"/>
      <c r="H130" s="19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 ht="26.4" x14ac:dyDescent="0.3">
      <c r="A131" s="21" t="s">
        <v>18</v>
      </c>
      <c r="B131" s="7" t="s">
        <v>207</v>
      </c>
      <c r="C131" s="7" t="s">
        <v>207</v>
      </c>
      <c r="D131" s="7" t="s">
        <v>276</v>
      </c>
      <c r="E131" s="7" t="s">
        <v>193</v>
      </c>
      <c r="F131" s="18">
        <v>220</v>
      </c>
      <c r="G131" s="27">
        <v>1500</v>
      </c>
      <c r="H131" s="19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 x14ac:dyDescent="0.3">
      <c r="A132" s="17" t="s">
        <v>277</v>
      </c>
      <c r="B132" s="7" t="s">
        <v>278</v>
      </c>
      <c r="C132" s="7" t="s">
        <v>187</v>
      </c>
      <c r="D132" s="7"/>
      <c r="E132" s="7"/>
      <c r="F132" s="18">
        <f>F133</f>
        <v>8596</v>
      </c>
      <c r="G132" s="19"/>
      <c r="H132" s="19" t="e">
        <f>SUM(#REF!)</f>
        <v>#REF!</v>
      </c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 x14ac:dyDescent="0.3">
      <c r="A133" s="17" t="s">
        <v>90</v>
      </c>
      <c r="B133" s="7" t="s">
        <v>278</v>
      </c>
      <c r="C133" s="7" t="s">
        <v>186</v>
      </c>
      <c r="D133" s="7"/>
      <c r="E133" s="7"/>
      <c r="F133" s="18">
        <f>F134</f>
        <v>8596</v>
      </c>
      <c r="G133" s="19"/>
      <c r="H133" s="19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ht="79.8" x14ac:dyDescent="0.3">
      <c r="A134" s="22" t="s">
        <v>74</v>
      </c>
      <c r="B134" s="7" t="s">
        <v>278</v>
      </c>
      <c r="C134" s="7" t="s">
        <v>186</v>
      </c>
      <c r="D134" s="7" t="s">
        <v>269</v>
      </c>
      <c r="E134" s="7"/>
      <c r="F134" s="18">
        <f>F135</f>
        <v>8596</v>
      </c>
      <c r="G134" s="19"/>
      <c r="H134" s="19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 ht="27" x14ac:dyDescent="0.3">
      <c r="A135" s="22" t="s">
        <v>85</v>
      </c>
      <c r="B135" s="7" t="s">
        <v>278</v>
      </c>
      <c r="C135" s="7" t="s">
        <v>186</v>
      </c>
      <c r="D135" s="7" t="s">
        <v>279</v>
      </c>
      <c r="E135" s="7"/>
      <c r="F135" s="18">
        <f>F137+F139+F141</f>
        <v>8596</v>
      </c>
      <c r="G135" s="19"/>
      <c r="H135" s="19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 ht="40.200000000000003" x14ac:dyDescent="0.3">
      <c r="A136" s="22" t="s">
        <v>87</v>
      </c>
      <c r="B136" s="7" t="s">
        <v>278</v>
      </c>
      <c r="C136" s="7" t="s">
        <v>186</v>
      </c>
      <c r="D136" s="7" t="s">
        <v>280</v>
      </c>
      <c r="E136" s="7"/>
      <c r="F136" s="18">
        <v>1495</v>
      </c>
      <c r="G136" s="19"/>
      <c r="H136" s="19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ht="52.8" x14ac:dyDescent="0.3">
      <c r="A137" s="21" t="s">
        <v>272</v>
      </c>
      <c r="B137" s="7" t="s">
        <v>278</v>
      </c>
      <c r="C137" s="7" t="s">
        <v>186</v>
      </c>
      <c r="D137" s="7" t="s">
        <v>280</v>
      </c>
      <c r="E137" s="7" t="s">
        <v>273</v>
      </c>
      <c r="F137" s="18">
        <v>1495</v>
      </c>
      <c r="G137" s="19"/>
      <c r="H137" s="19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 ht="27" x14ac:dyDescent="0.3">
      <c r="A138" s="22" t="s">
        <v>91</v>
      </c>
      <c r="B138" s="7" t="s">
        <v>278</v>
      </c>
      <c r="C138" s="7" t="s">
        <v>186</v>
      </c>
      <c r="D138" s="7" t="s">
        <v>281</v>
      </c>
      <c r="E138" s="7"/>
      <c r="F138" s="18">
        <v>300</v>
      </c>
      <c r="G138" s="19"/>
      <c r="H138" s="19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 ht="52.8" x14ac:dyDescent="0.3">
      <c r="A139" s="21" t="s">
        <v>272</v>
      </c>
      <c r="B139" s="7" t="s">
        <v>278</v>
      </c>
      <c r="C139" s="7" t="s">
        <v>186</v>
      </c>
      <c r="D139" s="7" t="s">
        <v>281</v>
      </c>
      <c r="E139" s="7" t="s">
        <v>273</v>
      </c>
      <c r="F139" s="18">
        <v>300</v>
      </c>
      <c r="G139" s="19"/>
      <c r="H139" s="19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 x14ac:dyDescent="0.3">
      <c r="A140" s="21" t="s">
        <v>93</v>
      </c>
      <c r="B140" s="7" t="s">
        <v>278</v>
      </c>
      <c r="C140" s="7" t="s">
        <v>186</v>
      </c>
      <c r="D140" s="7" t="s">
        <v>282</v>
      </c>
      <c r="E140" s="7"/>
      <c r="F140" s="18">
        <f>F141</f>
        <v>6801</v>
      </c>
      <c r="G140" s="19"/>
      <c r="H140" s="19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 ht="52.8" x14ac:dyDescent="0.3">
      <c r="A141" s="21" t="s">
        <v>272</v>
      </c>
      <c r="B141" s="7" t="s">
        <v>278</v>
      </c>
      <c r="C141" s="7" t="s">
        <v>186</v>
      </c>
      <c r="D141" s="7" t="s">
        <v>282</v>
      </c>
      <c r="E141" s="7" t="s">
        <v>273</v>
      </c>
      <c r="F141" s="18">
        <v>6801</v>
      </c>
      <c r="G141" s="19"/>
      <c r="H141" s="19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 x14ac:dyDescent="0.3">
      <c r="A142" s="17" t="s">
        <v>283</v>
      </c>
      <c r="B142" s="7" t="s">
        <v>284</v>
      </c>
      <c r="C142" s="7" t="s">
        <v>187</v>
      </c>
      <c r="D142" s="7"/>
      <c r="E142" s="7"/>
      <c r="F142" s="18">
        <v>2016.1</v>
      </c>
      <c r="G142" s="19"/>
      <c r="H142" s="19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x14ac:dyDescent="0.3">
      <c r="A143" s="17" t="s">
        <v>147</v>
      </c>
      <c r="B143" s="7" t="s">
        <v>284</v>
      </c>
      <c r="C143" s="7" t="s">
        <v>186</v>
      </c>
      <c r="D143" s="7"/>
      <c r="E143" s="7"/>
      <c r="F143" s="18">
        <v>801.1</v>
      </c>
      <c r="G143" s="19"/>
      <c r="H143" s="19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 ht="26.4" x14ac:dyDescent="0.3">
      <c r="A144" s="21" t="s">
        <v>189</v>
      </c>
      <c r="B144" s="7" t="s">
        <v>284</v>
      </c>
      <c r="C144" s="7" t="s">
        <v>186</v>
      </c>
      <c r="D144" s="7" t="s">
        <v>190</v>
      </c>
      <c r="E144" s="7"/>
      <c r="F144" s="18">
        <v>801.1</v>
      </c>
      <c r="G144" s="19"/>
      <c r="H144" s="19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7" ht="39.6" x14ac:dyDescent="0.3">
      <c r="A145" s="21" t="s">
        <v>285</v>
      </c>
      <c r="B145" s="7" t="s">
        <v>284</v>
      </c>
      <c r="C145" s="7" t="s">
        <v>186</v>
      </c>
      <c r="D145" s="7" t="s">
        <v>286</v>
      </c>
      <c r="E145" s="7"/>
      <c r="F145" s="18">
        <v>801.1</v>
      </c>
      <c r="G145" s="19"/>
      <c r="H145" s="19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7" ht="39.6" x14ac:dyDescent="0.3">
      <c r="A146" s="21" t="s">
        <v>287</v>
      </c>
      <c r="B146" s="7" t="s">
        <v>284</v>
      </c>
      <c r="C146" s="7" t="s">
        <v>186</v>
      </c>
      <c r="D146" s="7" t="s">
        <v>286</v>
      </c>
      <c r="E146" s="7" t="s">
        <v>288</v>
      </c>
      <c r="F146" s="18">
        <v>801.1</v>
      </c>
      <c r="G146" s="27">
        <v>19500</v>
      </c>
      <c r="H146" s="19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7" x14ac:dyDescent="0.3">
      <c r="A147" s="22" t="s">
        <v>99</v>
      </c>
      <c r="B147" s="7" t="s">
        <v>284</v>
      </c>
      <c r="C147" s="7" t="s">
        <v>188</v>
      </c>
      <c r="D147" s="7"/>
      <c r="E147" s="7"/>
      <c r="F147" s="18">
        <v>1215</v>
      </c>
      <c r="G147" s="27"/>
      <c r="H147" s="19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7" ht="79.8" x14ac:dyDescent="0.3">
      <c r="A148" s="22" t="s">
        <v>74</v>
      </c>
      <c r="B148" s="7" t="s">
        <v>284</v>
      </c>
      <c r="C148" s="7" t="s">
        <v>188</v>
      </c>
      <c r="D148" s="7" t="s">
        <v>269</v>
      </c>
      <c r="E148" s="7"/>
      <c r="F148" s="18">
        <v>1215</v>
      </c>
      <c r="G148" s="27"/>
      <c r="H148" s="19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7" ht="40.200000000000003" x14ac:dyDescent="0.3">
      <c r="A149" s="22" t="s">
        <v>95</v>
      </c>
      <c r="B149" s="7" t="s">
        <v>284</v>
      </c>
      <c r="C149" s="7" t="s">
        <v>188</v>
      </c>
      <c r="D149" s="7" t="s">
        <v>289</v>
      </c>
      <c r="E149" s="7"/>
      <c r="F149" s="18">
        <v>1215</v>
      </c>
      <c r="G149" s="27"/>
      <c r="H149" s="19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7" ht="40.200000000000003" x14ac:dyDescent="0.3">
      <c r="A150" s="22" t="s">
        <v>97</v>
      </c>
      <c r="B150" s="7" t="s">
        <v>284</v>
      </c>
      <c r="C150" s="7" t="s">
        <v>188</v>
      </c>
      <c r="D150" s="7" t="s">
        <v>290</v>
      </c>
      <c r="E150" s="7"/>
      <c r="F150" s="18">
        <v>290</v>
      </c>
      <c r="G150" s="27"/>
      <c r="H150" s="19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7" ht="26.4" x14ac:dyDescent="0.3">
      <c r="A151" s="21" t="s">
        <v>18</v>
      </c>
      <c r="B151" s="7" t="s">
        <v>284</v>
      </c>
      <c r="C151" s="7" t="s">
        <v>188</v>
      </c>
      <c r="D151" s="7" t="s">
        <v>290</v>
      </c>
      <c r="E151" s="7" t="s">
        <v>193</v>
      </c>
      <c r="F151" s="18">
        <v>290</v>
      </c>
      <c r="G151" s="27"/>
      <c r="H151" s="19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30"/>
      <c r="Z151" s="30"/>
      <c r="AA151" s="30"/>
    </row>
    <row r="152" spans="1:27" ht="27" x14ac:dyDescent="0.3">
      <c r="A152" s="22" t="s">
        <v>100</v>
      </c>
      <c r="B152" s="7" t="s">
        <v>284</v>
      </c>
      <c r="C152" s="7" t="s">
        <v>188</v>
      </c>
      <c r="D152" s="7" t="s">
        <v>291</v>
      </c>
      <c r="E152" s="7"/>
      <c r="F152" s="18">
        <v>725</v>
      </c>
      <c r="G152" s="27"/>
      <c r="H152" s="19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7" ht="27" x14ac:dyDescent="0.3">
      <c r="A153" s="22" t="s">
        <v>102</v>
      </c>
      <c r="B153" s="7" t="s">
        <v>284</v>
      </c>
      <c r="C153" s="7" t="s">
        <v>188</v>
      </c>
      <c r="D153" s="7" t="s">
        <v>291</v>
      </c>
      <c r="E153" s="7" t="s">
        <v>288</v>
      </c>
      <c r="F153" s="18">
        <v>725</v>
      </c>
      <c r="G153" s="27"/>
      <c r="H153" s="19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7" ht="27" x14ac:dyDescent="0.3">
      <c r="A154" s="22" t="s">
        <v>103</v>
      </c>
      <c r="B154" s="7" t="s">
        <v>284</v>
      </c>
      <c r="C154" s="7" t="s">
        <v>188</v>
      </c>
      <c r="D154" s="7" t="s">
        <v>292</v>
      </c>
      <c r="E154" s="7"/>
      <c r="F154" s="18">
        <v>200</v>
      </c>
      <c r="G154" s="27"/>
      <c r="H154" s="19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7" ht="27" x14ac:dyDescent="0.3">
      <c r="A155" s="22" t="s">
        <v>102</v>
      </c>
      <c r="B155" s="7" t="s">
        <v>284</v>
      </c>
      <c r="C155" s="7" t="s">
        <v>188</v>
      </c>
      <c r="D155" s="7" t="s">
        <v>292</v>
      </c>
      <c r="E155" s="7" t="s">
        <v>288</v>
      </c>
      <c r="F155" s="18">
        <v>200</v>
      </c>
      <c r="G155" s="27"/>
      <c r="H155" s="19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7" x14ac:dyDescent="0.3">
      <c r="A156" s="17" t="s">
        <v>293</v>
      </c>
      <c r="B156" s="7" t="s">
        <v>209</v>
      </c>
      <c r="C156" s="7" t="s">
        <v>187</v>
      </c>
      <c r="D156" s="7"/>
      <c r="E156" s="7"/>
      <c r="F156" s="18">
        <v>859</v>
      </c>
      <c r="G156" s="19"/>
      <c r="H156" s="19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7" ht="26.4" x14ac:dyDescent="0.3">
      <c r="A157" s="17" t="s">
        <v>109</v>
      </c>
      <c r="B157" s="7" t="s">
        <v>209</v>
      </c>
      <c r="C157" s="7" t="s">
        <v>255</v>
      </c>
      <c r="D157" s="7"/>
      <c r="E157" s="7"/>
      <c r="F157" s="18">
        <v>859</v>
      </c>
      <c r="G157" s="19"/>
      <c r="H157" s="19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7" ht="79.8" x14ac:dyDescent="0.3">
      <c r="A158" s="22" t="s">
        <v>74</v>
      </c>
      <c r="B158" s="7" t="s">
        <v>209</v>
      </c>
      <c r="C158" s="7" t="s">
        <v>255</v>
      </c>
      <c r="D158" s="7" t="s">
        <v>269</v>
      </c>
      <c r="E158" s="7"/>
      <c r="F158" s="18">
        <v>859</v>
      </c>
      <c r="G158" s="19"/>
      <c r="H158" s="19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7" ht="40.200000000000003" x14ac:dyDescent="0.3">
      <c r="A159" s="22" t="s">
        <v>105</v>
      </c>
      <c r="B159" s="7" t="s">
        <v>209</v>
      </c>
      <c r="C159" s="7" t="s">
        <v>255</v>
      </c>
      <c r="D159" s="7" t="s">
        <v>294</v>
      </c>
      <c r="E159" s="7"/>
      <c r="F159" s="18">
        <v>859</v>
      </c>
      <c r="G159" s="19"/>
      <c r="H159" s="19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7" ht="27" x14ac:dyDescent="0.3">
      <c r="A160" s="22" t="s">
        <v>107</v>
      </c>
      <c r="B160" s="7" t="s">
        <v>209</v>
      </c>
      <c r="C160" s="7" t="s">
        <v>255</v>
      </c>
      <c r="D160" s="7" t="s">
        <v>295</v>
      </c>
      <c r="E160" s="7"/>
      <c r="F160" s="18">
        <v>195</v>
      </c>
      <c r="G160" s="19"/>
      <c r="H160" s="19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5" ht="52.8" x14ac:dyDescent="0.3">
      <c r="A161" s="21" t="s">
        <v>272</v>
      </c>
      <c r="B161" s="7" t="s">
        <v>209</v>
      </c>
      <c r="C161" s="7" t="s">
        <v>255</v>
      </c>
      <c r="D161" s="7" t="s">
        <v>295</v>
      </c>
      <c r="E161" s="7" t="s">
        <v>273</v>
      </c>
      <c r="F161" s="18">
        <v>195</v>
      </c>
      <c r="G161" s="19">
        <v>5230</v>
      </c>
      <c r="H161" s="19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5" ht="27" x14ac:dyDescent="0.3">
      <c r="A162" s="22" t="s">
        <v>110</v>
      </c>
      <c r="B162" s="7" t="s">
        <v>209</v>
      </c>
      <c r="C162" s="7" t="s">
        <v>255</v>
      </c>
      <c r="D162" s="7" t="s">
        <v>296</v>
      </c>
      <c r="E162" s="7"/>
      <c r="F162" s="18">
        <v>260</v>
      </c>
      <c r="G162" s="19"/>
      <c r="H162" s="19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5" ht="52.8" x14ac:dyDescent="0.3">
      <c r="A163" s="21" t="s">
        <v>272</v>
      </c>
      <c r="B163" s="7" t="s">
        <v>209</v>
      </c>
      <c r="C163" s="7" t="s">
        <v>255</v>
      </c>
      <c r="D163" s="7" t="s">
        <v>296</v>
      </c>
      <c r="E163" s="7" t="s">
        <v>273</v>
      </c>
      <c r="F163" s="18">
        <v>260</v>
      </c>
      <c r="G163" s="19">
        <v>3470</v>
      </c>
      <c r="H163" s="19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5" ht="27" x14ac:dyDescent="0.3">
      <c r="A164" s="22" t="s">
        <v>112</v>
      </c>
      <c r="B164" s="7" t="s">
        <v>209</v>
      </c>
      <c r="C164" s="7" t="s">
        <v>255</v>
      </c>
      <c r="D164" s="7" t="s">
        <v>297</v>
      </c>
      <c r="E164" s="7"/>
      <c r="F164" s="18">
        <v>404</v>
      </c>
      <c r="G164" s="19"/>
      <c r="H164" s="19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5" ht="52.8" x14ac:dyDescent="0.3">
      <c r="A165" s="21" t="s">
        <v>272</v>
      </c>
      <c r="B165" s="7" t="s">
        <v>209</v>
      </c>
      <c r="C165" s="7" t="s">
        <v>255</v>
      </c>
      <c r="D165" s="7" t="s">
        <v>297</v>
      </c>
      <c r="E165" s="7" t="s">
        <v>273</v>
      </c>
      <c r="F165" s="18">
        <v>404</v>
      </c>
      <c r="G165" s="19"/>
      <c r="H165" s="19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5" x14ac:dyDescent="0.3">
      <c r="A166" s="25" t="s">
        <v>298</v>
      </c>
      <c r="B166" s="7"/>
      <c r="C166" s="7"/>
      <c r="D166" s="7"/>
      <c r="E166" s="7"/>
      <c r="F166" s="18">
        <f>F4+F44+F49+F67+F93+F122+F132+F142+F156</f>
        <v>140347.00000000003</v>
      </c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31"/>
    </row>
  </sheetData>
  <mergeCells count="2">
    <mergeCell ref="D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7"/>
  <sheetViews>
    <sheetView workbookViewId="0">
      <selection activeCell="F5" sqref="F5"/>
    </sheetView>
  </sheetViews>
  <sheetFormatPr defaultRowHeight="41.25" customHeight="1" x14ac:dyDescent="0.3"/>
  <cols>
    <col min="1" max="1" width="45" style="14" customWidth="1"/>
    <col min="2" max="2" width="6" style="14" customWidth="1"/>
    <col min="3" max="3" width="5.6640625" style="14" customWidth="1"/>
    <col min="4" max="4" width="6.44140625" style="14" customWidth="1"/>
    <col min="5" max="5" width="11.6640625" style="14" customWidth="1"/>
    <col min="6" max="6" width="8.33203125" style="14" customWidth="1"/>
    <col min="7" max="7" width="13.109375" style="86" customWidth="1"/>
    <col min="8" max="8" width="12" style="14" hidden="1" customWidth="1"/>
    <col min="9" max="9" width="8.88671875" style="14" hidden="1" customWidth="1"/>
    <col min="10" max="10" width="12" style="14" hidden="1" customWidth="1"/>
    <col min="11" max="25" width="8.88671875" style="14" hidden="1" customWidth="1"/>
    <col min="26" max="257" width="9.109375" style="14"/>
    <col min="258" max="258" width="61" style="14" customWidth="1"/>
    <col min="259" max="259" width="7.88671875" style="14" customWidth="1"/>
    <col min="260" max="260" width="7.5546875" style="14" customWidth="1"/>
    <col min="261" max="261" width="15.33203125" style="14" customWidth="1"/>
    <col min="262" max="262" width="10.6640625" style="14" customWidth="1"/>
    <col min="263" max="263" width="23.6640625" style="14" customWidth="1"/>
    <col min="264" max="281" width="0" style="14" hidden="1" customWidth="1"/>
    <col min="282" max="513" width="9.109375" style="14"/>
    <col min="514" max="514" width="61" style="14" customWidth="1"/>
    <col min="515" max="515" width="7.88671875" style="14" customWidth="1"/>
    <col min="516" max="516" width="7.5546875" style="14" customWidth="1"/>
    <col min="517" max="517" width="15.33203125" style="14" customWidth="1"/>
    <col min="518" max="518" width="10.6640625" style="14" customWidth="1"/>
    <col min="519" max="519" width="23.6640625" style="14" customWidth="1"/>
    <col min="520" max="537" width="0" style="14" hidden="1" customWidth="1"/>
    <col min="538" max="769" width="9.109375" style="14"/>
    <col min="770" max="770" width="61" style="14" customWidth="1"/>
    <col min="771" max="771" width="7.88671875" style="14" customWidth="1"/>
    <col min="772" max="772" width="7.5546875" style="14" customWidth="1"/>
    <col min="773" max="773" width="15.33203125" style="14" customWidth="1"/>
    <col min="774" max="774" width="10.6640625" style="14" customWidth="1"/>
    <col min="775" max="775" width="23.6640625" style="14" customWidth="1"/>
    <col min="776" max="793" width="0" style="14" hidden="1" customWidth="1"/>
    <col min="794" max="1025" width="9.109375" style="14"/>
    <col min="1026" max="1026" width="61" style="14" customWidth="1"/>
    <col min="1027" max="1027" width="7.88671875" style="14" customWidth="1"/>
    <col min="1028" max="1028" width="7.5546875" style="14" customWidth="1"/>
    <col min="1029" max="1029" width="15.33203125" style="14" customWidth="1"/>
    <col min="1030" max="1030" width="10.6640625" style="14" customWidth="1"/>
    <col min="1031" max="1031" width="23.6640625" style="14" customWidth="1"/>
    <col min="1032" max="1049" width="0" style="14" hidden="1" customWidth="1"/>
    <col min="1050" max="1281" width="9.109375" style="14"/>
    <col min="1282" max="1282" width="61" style="14" customWidth="1"/>
    <col min="1283" max="1283" width="7.88671875" style="14" customWidth="1"/>
    <col min="1284" max="1284" width="7.5546875" style="14" customWidth="1"/>
    <col min="1285" max="1285" width="15.33203125" style="14" customWidth="1"/>
    <col min="1286" max="1286" width="10.6640625" style="14" customWidth="1"/>
    <col min="1287" max="1287" width="23.6640625" style="14" customWidth="1"/>
    <col min="1288" max="1305" width="0" style="14" hidden="1" customWidth="1"/>
    <col min="1306" max="1537" width="9.109375" style="14"/>
    <col min="1538" max="1538" width="61" style="14" customWidth="1"/>
    <col min="1539" max="1539" width="7.88671875" style="14" customWidth="1"/>
    <col min="1540" max="1540" width="7.5546875" style="14" customWidth="1"/>
    <col min="1541" max="1541" width="15.33203125" style="14" customWidth="1"/>
    <col min="1542" max="1542" width="10.6640625" style="14" customWidth="1"/>
    <col min="1543" max="1543" width="23.6640625" style="14" customWidth="1"/>
    <col min="1544" max="1561" width="0" style="14" hidden="1" customWidth="1"/>
    <col min="1562" max="1793" width="9.109375" style="14"/>
    <col min="1794" max="1794" width="61" style="14" customWidth="1"/>
    <col min="1795" max="1795" width="7.88671875" style="14" customWidth="1"/>
    <col min="1796" max="1796" width="7.5546875" style="14" customWidth="1"/>
    <col min="1797" max="1797" width="15.33203125" style="14" customWidth="1"/>
    <col min="1798" max="1798" width="10.6640625" style="14" customWidth="1"/>
    <col min="1799" max="1799" width="23.6640625" style="14" customWidth="1"/>
    <col min="1800" max="1817" width="0" style="14" hidden="1" customWidth="1"/>
    <col min="1818" max="2049" width="9.109375" style="14"/>
    <col min="2050" max="2050" width="61" style="14" customWidth="1"/>
    <col min="2051" max="2051" width="7.88671875" style="14" customWidth="1"/>
    <col min="2052" max="2052" width="7.5546875" style="14" customWidth="1"/>
    <col min="2053" max="2053" width="15.33203125" style="14" customWidth="1"/>
    <col min="2054" max="2054" width="10.6640625" style="14" customWidth="1"/>
    <col min="2055" max="2055" width="23.6640625" style="14" customWidth="1"/>
    <col min="2056" max="2073" width="0" style="14" hidden="1" customWidth="1"/>
    <col min="2074" max="2305" width="9.109375" style="14"/>
    <col min="2306" max="2306" width="61" style="14" customWidth="1"/>
    <col min="2307" max="2307" width="7.88671875" style="14" customWidth="1"/>
    <col min="2308" max="2308" width="7.5546875" style="14" customWidth="1"/>
    <col min="2309" max="2309" width="15.33203125" style="14" customWidth="1"/>
    <col min="2310" max="2310" width="10.6640625" style="14" customWidth="1"/>
    <col min="2311" max="2311" width="23.6640625" style="14" customWidth="1"/>
    <col min="2312" max="2329" width="0" style="14" hidden="1" customWidth="1"/>
    <col min="2330" max="2561" width="9.109375" style="14"/>
    <col min="2562" max="2562" width="61" style="14" customWidth="1"/>
    <col min="2563" max="2563" width="7.88671875" style="14" customWidth="1"/>
    <col min="2564" max="2564" width="7.5546875" style="14" customWidth="1"/>
    <col min="2565" max="2565" width="15.33203125" style="14" customWidth="1"/>
    <col min="2566" max="2566" width="10.6640625" style="14" customWidth="1"/>
    <col min="2567" max="2567" width="23.6640625" style="14" customWidth="1"/>
    <col min="2568" max="2585" width="0" style="14" hidden="1" customWidth="1"/>
    <col min="2586" max="2817" width="9.109375" style="14"/>
    <col min="2818" max="2818" width="61" style="14" customWidth="1"/>
    <col min="2819" max="2819" width="7.88671875" style="14" customWidth="1"/>
    <col min="2820" max="2820" width="7.5546875" style="14" customWidth="1"/>
    <col min="2821" max="2821" width="15.33203125" style="14" customWidth="1"/>
    <col min="2822" max="2822" width="10.6640625" style="14" customWidth="1"/>
    <col min="2823" max="2823" width="23.6640625" style="14" customWidth="1"/>
    <col min="2824" max="2841" width="0" style="14" hidden="1" customWidth="1"/>
    <col min="2842" max="3073" width="9.109375" style="14"/>
    <col min="3074" max="3074" width="61" style="14" customWidth="1"/>
    <col min="3075" max="3075" width="7.88671875" style="14" customWidth="1"/>
    <col min="3076" max="3076" width="7.5546875" style="14" customWidth="1"/>
    <col min="3077" max="3077" width="15.33203125" style="14" customWidth="1"/>
    <col min="3078" max="3078" width="10.6640625" style="14" customWidth="1"/>
    <col min="3079" max="3079" width="23.6640625" style="14" customWidth="1"/>
    <col min="3080" max="3097" width="0" style="14" hidden="1" customWidth="1"/>
    <col min="3098" max="3329" width="9.109375" style="14"/>
    <col min="3330" max="3330" width="61" style="14" customWidth="1"/>
    <col min="3331" max="3331" width="7.88671875" style="14" customWidth="1"/>
    <col min="3332" max="3332" width="7.5546875" style="14" customWidth="1"/>
    <col min="3333" max="3333" width="15.33203125" style="14" customWidth="1"/>
    <col min="3334" max="3334" width="10.6640625" style="14" customWidth="1"/>
    <col min="3335" max="3335" width="23.6640625" style="14" customWidth="1"/>
    <col min="3336" max="3353" width="0" style="14" hidden="1" customWidth="1"/>
    <col min="3354" max="3585" width="9.109375" style="14"/>
    <col min="3586" max="3586" width="61" style="14" customWidth="1"/>
    <col min="3587" max="3587" width="7.88671875" style="14" customWidth="1"/>
    <col min="3588" max="3588" width="7.5546875" style="14" customWidth="1"/>
    <col min="3589" max="3589" width="15.33203125" style="14" customWidth="1"/>
    <col min="3590" max="3590" width="10.6640625" style="14" customWidth="1"/>
    <col min="3591" max="3591" width="23.6640625" style="14" customWidth="1"/>
    <col min="3592" max="3609" width="0" style="14" hidden="1" customWidth="1"/>
    <col min="3610" max="3841" width="9.109375" style="14"/>
    <col min="3842" max="3842" width="61" style="14" customWidth="1"/>
    <col min="3843" max="3843" width="7.88671875" style="14" customWidth="1"/>
    <col min="3844" max="3844" width="7.5546875" style="14" customWidth="1"/>
    <col min="3845" max="3845" width="15.33203125" style="14" customWidth="1"/>
    <col min="3846" max="3846" width="10.6640625" style="14" customWidth="1"/>
    <col min="3847" max="3847" width="23.6640625" style="14" customWidth="1"/>
    <col min="3848" max="3865" width="0" style="14" hidden="1" customWidth="1"/>
    <col min="3866" max="4097" width="9.109375" style="14"/>
    <col min="4098" max="4098" width="61" style="14" customWidth="1"/>
    <col min="4099" max="4099" width="7.88671875" style="14" customWidth="1"/>
    <col min="4100" max="4100" width="7.5546875" style="14" customWidth="1"/>
    <col min="4101" max="4101" width="15.33203125" style="14" customWidth="1"/>
    <col min="4102" max="4102" width="10.6640625" style="14" customWidth="1"/>
    <col min="4103" max="4103" width="23.6640625" style="14" customWidth="1"/>
    <col min="4104" max="4121" width="0" style="14" hidden="1" customWidth="1"/>
    <col min="4122" max="4353" width="9.109375" style="14"/>
    <col min="4354" max="4354" width="61" style="14" customWidth="1"/>
    <col min="4355" max="4355" width="7.88671875" style="14" customWidth="1"/>
    <col min="4356" max="4356" width="7.5546875" style="14" customWidth="1"/>
    <col min="4357" max="4357" width="15.33203125" style="14" customWidth="1"/>
    <col min="4358" max="4358" width="10.6640625" style="14" customWidth="1"/>
    <col min="4359" max="4359" width="23.6640625" style="14" customWidth="1"/>
    <col min="4360" max="4377" width="0" style="14" hidden="1" customWidth="1"/>
    <col min="4378" max="4609" width="9.109375" style="14"/>
    <col min="4610" max="4610" width="61" style="14" customWidth="1"/>
    <col min="4611" max="4611" width="7.88671875" style="14" customWidth="1"/>
    <col min="4612" max="4612" width="7.5546875" style="14" customWidth="1"/>
    <col min="4613" max="4613" width="15.33203125" style="14" customWidth="1"/>
    <col min="4614" max="4614" width="10.6640625" style="14" customWidth="1"/>
    <col min="4615" max="4615" width="23.6640625" style="14" customWidth="1"/>
    <col min="4616" max="4633" width="0" style="14" hidden="1" customWidth="1"/>
    <col min="4634" max="4865" width="9.109375" style="14"/>
    <col min="4866" max="4866" width="61" style="14" customWidth="1"/>
    <col min="4867" max="4867" width="7.88671875" style="14" customWidth="1"/>
    <col min="4868" max="4868" width="7.5546875" style="14" customWidth="1"/>
    <col min="4869" max="4869" width="15.33203125" style="14" customWidth="1"/>
    <col min="4870" max="4870" width="10.6640625" style="14" customWidth="1"/>
    <col min="4871" max="4871" width="23.6640625" style="14" customWidth="1"/>
    <col min="4872" max="4889" width="0" style="14" hidden="1" customWidth="1"/>
    <col min="4890" max="5121" width="9.109375" style="14"/>
    <col min="5122" max="5122" width="61" style="14" customWidth="1"/>
    <col min="5123" max="5123" width="7.88671875" style="14" customWidth="1"/>
    <col min="5124" max="5124" width="7.5546875" style="14" customWidth="1"/>
    <col min="5125" max="5125" width="15.33203125" style="14" customWidth="1"/>
    <col min="5126" max="5126" width="10.6640625" style="14" customWidth="1"/>
    <col min="5127" max="5127" width="23.6640625" style="14" customWidth="1"/>
    <col min="5128" max="5145" width="0" style="14" hidden="1" customWidth="1"/>
    <col min="5146" max="5377" width="9.109375" style="14"/>
    <col min="5378" max="5378" width="61" style="14" customWidth="1"/>
    <col min="5379" max="5379" width="7.88671875" style="14" customWidth="1"/>
    <col min="5380" max="5380" width="7.5546875" style="14" customWidth="1"/>
    <col min="5381" max="5381" width="15.33203125" style="14" customWidth="1"/>
    <col min="5382" max="5382" width="10.6640625" style="14" customWidth="1"/>
    <col min="5383" max="5383" width="23.6640625" style="14" customWidth="1"/>
    <col min="5384" max="5401" width="0" style="14" hidden="1" customWidth="1"/>
    <col min="5402" max="5633" width="9.109375" style="14"/>
    <col min="5634" max="5634" width="61" style="14" customWidth="1"/>
    <col min="5635" max="5635" width="7.88671875" style="14" customWidth="1"/>
    <col min="5636" max="5636" width="7.5546875" style="14" customWidth="1"/>
    <col min="5637" max="5637" width="15.33203125" style="14" customWidth="1"/>
    <col min="5638" max="5638" width="10.6640625" style="14" customWidth="1"/>
    <col min="5639" max="5639" width="23.6640625" style="14" customWidth="1"/>
    <col min="5640" max="5657" width="0" style="14" hidden="1" customWidth="1"/>
    <col min="5658" max="5889" width="9.109375" style="14"/>
    <col min="5890" max="5890" width="61" style="14" customWidth="1"/>
    <col min="5891" max="5891" width="7.88671875" style="14" customWidth="1"/>
    <col min="5892" max="5892" width="7.5546875" style="14" customWidth="1"/>
    <col min="5893" max="5893" width="15.33203125" style="14" customWidth="1"/>
    <col min="5894" max="5894" width="10.6640625" style="14" customWidth="1"/>
    <col min="5895" max="5895" width="23.6640625" style="14" customWidth="1"/>
    <col min="5896" max="5913" width="0" style="14" hidden="1" customWidth="1"/>
    <col min="5914" max="6145" width="9.109375" style="14"/>
    <col min="6146" max="6146" width="61" style="14" customWidth="1"/>
    <col min="6147" max="6147" width="7.88671875" style="14" customWidth="1"/>
    <col min="6148" max="6148" width="7.5546875" style="14" customWidth="1"/>
    <col min="6149" max="6149" width="15.33203125" style="14" customWidth="1"/>
    <col min="6150" max="6150" width="10.6640625" style="14" customWidth="1"/>
    <col min="6151" max="6151" width="23.6640625" style="14" customWidth="1"/>
    <col min="6152" max="6169" width="0" style="14" hidden="1" customWidth="1"/>
    <col min="6170" max="6401" width="9.109375" style="14"/>
    <col min="6402" max="6402" width="61" style="14" customWidth="1"/>
    <col min="6403" max="6403" width="7.88671875" style="14" customWidth="1"/>
    <col min="6404" max="6404" width="7.5546875" style="14" customWidth="1"/>
    <col min="6405" max="6405" width="15.33203125" style="14" customWidth="1"/>
    <col min="6406" max="6406" width="10.6640625" style="14" customWidth="1"/>
    <col min="6407" max="6407" width="23.6640625" style="14" customWidth="1"/>
    <col min="6408" max="6425" width="0" style="14" hidden="1" customWidth="1"/>
    <col min="6426" max="6657" width="9.109375" style="14"/>
    <col min="6658" max="6658" width="61" style="14" customWidth="1"/>
    <col min="6659" max="6659" width="7.88671875" style="14" customWidth="1"/>
    <col min="6660" max="6660" width="7.5546875" style="14" customWidth="1"/>
    <col min="6661" max="6661" width="15.33203125" style="14" customWidth="1"/>
    <col min="6662" max="6662" width="10.6640625" style="14" customWidth="1"/>
    <col min="6663" max="6663" width="23.6640625" style="14" customWidth="1"/>
    <col min="6664" max="6681" width="0" style="14" hidden="1" customWidth="1"/>
    <col min="6682" max="6913" width="9.109375" style="14"/>
    <col min="6914" max="6914" width="61" style="14" customWidth="1"/>
    <col min="6915" max="6915" width="7.88671875" style="14" customWidth="1"/>
    <col min="6916" max="6916" width="7.5546875" style="14" customWidth="1"/>
    <col min="6917" max="6917" width="15.33203125" style="14" customWidth="1"/>
    <col min="6918" max="6918" width="10.6640625" style="14" customWidth="1"/>
    <col min="6919" max="6919" width="23.6640625" style="14" customWidth="1"/>
    <col min="6920" max="6937" width="0" style="14" hidden="1" customWidth="1"/>
    <col min="6938" max="7169" width="9.109375" style="14"/>
    <col min="7170" max="7170" width="61" style="14" customWidth="1"/>
    <col min="7171" max="7171" width="7.88671875" style="14" customWidth="1"/>
    <col min="7172" max="7172" width="7.5546875" style="14" customWidth="1"/>
    <col min="7173" max="7173" width="15.33203125" style="14" customWidth="1"/>
    <col min="7174" max="7174" width="10.6640625" style="14" customWidth="1"/>
    <col min="7175" max="7175" width="23.6640625" style="14" customWidth="1"/>
    <col min="7176" max="7193" width="0" style="14" hidden="1" customWidth="1"/>
    <col min="7194" max="7425" width="9.109375" style="14"/>
    <col min="7426" max="7426" width="61" style="14" customWidth="1"/>
    <col min="7427" max="7427" width="7.88671875" style="14" customWidth="1"/>
    <col min="7428" max="7428" width="7.5546875" style="14" customWidth="1"/>
    <col min="7429" max="7429" width="15.33203125" style="14" customWidth="1"/>
    <col min="7430" max="7430" width="10.6640625" style="14" customWidth="1"/>
    <col min="7431" max="7431" width="23.6640625" style="14" customWidth="1"/>
    <col min="7432" max="7449" width="0" style="14" hidden="1" customWidth="1"/>
    <col min="7450" max="7681" width="9.109375" style="14"/>
    <col min="7682" max="7682" width="61" style="14" customWidth="1"/>
    <col min="7683" max="7683" width="7.88671875" style="14" customWidth="1"/>
    <col min="7684" max="7684" width="7.5546875" style="14" customWidth="1"/>
    <col min="7685" max="7685" width="15.33203125" style="14" customWidth="1"/>
    <col min="7686" max="7686" width="10.6640625" style="14" customWidth="1"/>
    <col min="7687" max="7687" width="23.6640625" style="14" customWidth="1"/>
    <col min="7688" max="7705" width="0" style="14" hidden="1" customWidth="1"/>
    <col min="7706" max="7937" width="9.109375" style="14"/>
    <col min="7938" max="7938" width="61" style="14" customWidth="1"/>
    <col min="7939" max="7939" width="7.88671875" style="14" customWidth="1"/>
    <col min="7940" max="7940" width="7.5546875" style="14" customWidth="1"/>
    <col min="7941" max="7941" width="15.33203125" style="14" customWidth="1"/>
    <col min="7942" max="7942" width="10.6640625" style="14" customWidth="1"/>
    <col min="7943" max="7943" width="23.6640625" style="14" customWidth="1"/>
    <col min="7944" max="7961" width="0" style="14" hidden="1" customWidth="1"/>
    <col min="7962" max="8193" width="9.109375" style="14"/>
    <col min="8194" max="8194" width="61" style="14" customWidth="1"/>
    <col min="8195" max="8195" width="7.88671875" style="14" customWidth="1"/>
    <col min="8196" max="8196" width="7.5546875" style="14" customWidth="1"/>
    <col min="8197" max="8197" width="15.33203125" style="14" customWidth="1"/>
    <col min="8198" max="8198" width="10.6640625" style="14" customWidth="1"/>
    <col min="8199" max="8199" width="23.6640625" style="14" customWidth="1"/>
    <col min="8200" max="8217" width="0" style="14" hidden="1" customWidth="1"/>
    <col min="8218" max="8449" width="9.109375" style="14"/>
    <col min="8450" max="8450" width="61" style="14" customWidth="1"/>
    <col min="8451" max="8451" width="7.88671875" style="14" customWidth="1"/>
    <col min="8452" max="8452" width="7.5546875" style="14" customWidth="1"/>
    <col min="8453" max="8453" width="15.33203125" style="14" customWidth="1"/>
    <col min="8454" max="8454" width="10.6640625" style="14" customWidth="1"/>
    <col min="8455" max="8455" width="23.6640625" style="14" customWidth="1"/>
    <col min="8456" max="8473" width="0" style="14" hidden="1" customWidth="1"/>
    <col min="8474" max="8705" width="9.109375" style="14"/>
    <col min="8706" max="8706" width="61" style="14" customWidth="1"/>
    <col min="8707" max="8707" width="7.88671875" style="14" customWidth="1"/>
    <col min="8708" max="8708" width="7.5546875" style="14" customWidth="1"/>
    <col min="8709" max="8709" width="15.33203125" style="14" customWidth="1"/>
    <col min="8710" max="8710" width="10.6640625" style="14" customWidth="1"/>
    <col min="8711" max="8711" width="23.6640625" style="14" customWidth="1"/>
    <col min="8712" max="8729" width="0" style="14" hidden="1" customWidth="1"/>
    <col min="8730" max="8961" width="9.109375" style="14"/>
    <col min="8962" max="8962" width="61" style="14" customWidth="1"/>
    <col min="8963" max="8963" width="7.88671875" style="14" customWidth="1"/>
    <col min="8964" max="8964" width="7.5546875" style="14" customWidth="1"/>
    <col min="8965" max="8965" width="15.33203125" style="14" customWidth="1"/>
    <col min="8966" max="8966" width="10.6640625" style="14" customWidth="1"/>
    <col min="8967" max="8967" width="23.6640625" style="14" customWidth="1"/>
    <col min="8968" max="8985" width="0" style="14" hidden="1" customWidth="1"/>
    <col min="8986" max="9217" width="9.109375" style="14"/>
    <col min="9218" max="9218" width="61" style="14" customWidth="1"/>
    <col min="9219" max="9219" width="7.88671875" style="14" customWidth="1"/>
    <col min="9220" max="9220" width="7.5546875" style="14" customWidth="1"/>
    <col min="9221" max="9221" width="15.33203125" style="14" customWidth="1"/>
    <col min="9222" max="9222" width="10.6640625" style="14" customWidth="1"/>
    <col min="9223" max="9223" width="23.6640625" style="14" customWidth="1"/>
    <col min="9224" max="9241" width="0" style="14" hidden="1" customWidth="1"/>
    <col min="9242" max="9473" width="9.109375" style="14"/>
    <col min="9474" max="9474" width="61" style="14" customWidth="1"/>
    <col min="9475" max="9475" width="7.88671875" style="14" customWidth="1"/>
    <col min="9476" max="9476" width="7.5546875" style="14" customWidth="1"/>
    <col min="9477" max="9477" width="15.33203125" style="14" customWidth="1"/>
    <col min="9478" max="9478" width="10.6640625" style="14" customWidth="1"/>
    <col min="9479" max="9479" width="23.6640625" style="14" customWidth="1"/>
    <col min="9480" max="9497" width="0" style="14" hidden="1" customWidth="1"/>
    <col min="9498" max="9729" width="9.109375" style="14"/>
    <col min="9730" max="9730" width="61" style="14" customWidth="1"/>
    <col min="9731" max="9731" width="7.88671875" style="14" customWidth="1"/>
    <col min="9732" max="9732" width="7.5546875" style="14" customWidth="1"/>
    <col min="9733" max="9733" width="15.33203125" style="14" customWidth="1"/>
    <col min="9734" max="9734" width="10.6640625" style="14" customWidth="1"/>
    <col min="9735" max="9735" width="23.6640625" style="14" customWidth="1"/>
    <col min="9736" max="9753" width="0" style="14" hidden="1" customWidth="1"/>
    <col min="9754" max="9985" width="9.109375" style="14"/>
    <col min="9986" max="9986" width="61" style="14" customWidth="1"/>
    <col min="9987" max="9987" width="7.88671875" style="14" customWidth="1"/>
    <col min="9988" max="9988" width="7.5546875" style="14" customWidth="1"/>
    <col min="9989" max="9989" width="15.33203125" style="14" customWidth="1"/>
    <col min="9990" max="9990" width="10.6640625" style="14" customWidth="1"/>
    <col min="9991" max="9991" width="23.6640625" style="14" customWidth="1"/>
    <col min="9992" max="10009" width="0" style="14" hidden="1" customWidth="1"/>
    <col min="10010" max="10241" width="9.109375" style="14"/>
    <col min="10242" max="10242" width="61" style="14" customWidth="1"/>
    <col min="10243" max="10243" width="7.88671875" style="14" customWidth="1"/>
    <col min="10244" max="10244" width="7.5546875" style="14" customWidth="1"/>
    <col min="10245" max="10245" width="15.33203125" style="14" customWidth="1"/>
    <col min="10246" max="10246" width="10.6640625" style="14" customWidth="1"/>
    <col min="10247" max="10247" width="23.6640625" style="14" customWidth="1"/>
    <col min="10248" max="10265" width="0" style="14" hidden="1" customWidth="1"/>
    <col min="10266" max="10497" width="9.109375" style="14"/>
    <col min="10498" max="10498" width="61" style="14" customWidth="1"/>
    <col min="10499" max="10499" width="7.88671875" style="14" customWidth="1"/>
    <col min="10500" max="10500" width="7.5546875" style="14" customWidth="1"/>
    <col min="10501" max="10501" width="15.33203125" style="14" customWidth="1"/>
    <col min="10502" max="10502" width="10.6640625" style="14" customWidth="1"/>
    <col min="10503" max="10503" width="23.6640625" style="14" customWidth="1"/>
    <col min="10504" max="10521" width="0" style="14" hidden="1" customWidth="1"/>
    <col min="10522" max="10753" width="9.109375" style="14"/>
    <col min="10754" max="10754" width="61" style="14" customWidth="1"/>
    <col min="10755" max="10755" width="7.88671875" style="14" customWidth="1"/>
    <col min="10756" max="10756" width="7.5546875" style="14" customWidth="1"/>
    <col min="10757" max="10757" width="15.33203125" style="14" customWidth="1"/>
    <col min="10758" max="10758" width="10.6640625" style="14" customWidth="1"/>
    <col min="10759" max="10759" width="23.6640625" style="14" customWidth="1"/>
    <col min="10760" max="10777" width="0" style="14" hidden="1" customWidth="1"/>
    <col min="10778" max="11009" width="9.109375" style="14"/>
    <col min="11010" max="11010" width="61" style="14" customWidth="1"/>
    <col min="11011" max="11011" width="7.88671875" style="14" customWidth="1"/>
    <col min="11012" max="11012" width="7.5546875" style="14" customWidth="1"/>
    <col min="11013" max="11013" width="15.33203125" style="14" customWidth="1"/>
    <col min="11014" max="11014" width="10.6640625" style="14" customWidth="1"/>
    <col min="11015" max="11015" width="23.6640625" style="14" customWidth="1"/>
    <col min="11016" max="11033" width="0" style="14" hidden="1" customWidth="1"/>
    <col min="11034" max="11265" width="9.109375" style="14"/>
    <col min="11266" max="11266" width="61" style="14" customWidth="1"/>
    <col min="11267" max="11267" width="7.88671875" style="14" customWidth="1"/>
    <col min="11268" max="11268" width="7.5546875" style="14" customWidth="1"/>
    <col min="11269" max="11269" width="15.33203125" style="14" customWidth="1"/>
    <col min="11270" max="11270" width="10.6640625" style="14" customWidth="1"/>
    <col min="11271" max="11271" width="23.6640625" style="14" customWidth="1"/>
    <col min="11272" max="11289" width="0" style="14" hidden="1" customWidth="1"/>
    <col min="11290" max="11521" width="9.109375" style="14"/>
    <col min="11522" max="11522" width="61" style="14" customWidth="1"/>
    <col min="11523" max="11523" width="7.88671875" style="14" customWidth="1"/>
    <col min="11524" max="11524" width="7.5546875" style="14" customWidth="1"/>
    <col min="11525" max="11525" width="15.33203125" style="14" customWidth="1"/>
    <col min="11526" max="11526" width="10.6640625" style="14" customWidth="1"/>
    <col min="11527" max="11527" width="23.6640625" style="14" customWidth="1"/>
    <col min="11528" max="11545" width="0" style="14" hidden="1" customWidth="1"/>
    <col min="11546" max="11777" width="9.109375" style="14"/>
    <col min="11778" max="11778" width="61" style="14" customWidth="1"/>
    <col min="11779" max="11779" width="7.88671875" style="14" customWidth="1"/>
    <col min="11780" max="11780" width="7.5546875" style="14" customWidth="1"/>
    <col min="11781" max="11781" width="15.33203125" style="14" customWidth="1"/>
    <col min="11782" max="11782" width="10.6640625" style="14" customWidth="1"/>
    <col min="11783" max="11783" width="23.6640625" style="14" customWidth="1"/>
    <col min="11784" max="11801" width="0" style="14" hidden="1" customWidth="1"/>
    <col min="11802" max="12033" width="9.109375" style="14"/>
    <col min="12034" max="12034" width="61" style="14" customWidth="1"/>
    <col min="12035" max="12035" width="7.88671875" style="14" customWidth="1"/>
    <col min="12036" max="12036" width="7.5546875" style="14" customWidth="1"/>
    <col min="12037" max="12037" width="15.33203125" style="14" customWidth="1"/>
    <col min="12038" max="12038" width="10.6640625" style="14" customWidth="1"/>
    <col min="12039" max="12039" width="23.6640625" style="14" customWidth="1"/>
    <col min="12040" max="12057" width="0" style="14" hidden="1" customWidth="1"/>
    <col min="12058" max="12289" width="9.109375" style="14"/>
    <col min="12290" max="12290" width="61" style="14" customWidth="1"/>
    <col min="12291" max="12291" width="7.88671875" style="14" customWidth="1"/>
    <col min="12292" max="12292" width="7.5546875" style="14" customWidth="1"/>
    <col min="12293" max="12293" width="15.33203125" style="14" customWidth="1"/>
    <col min="12294" max="12294" width="10.6640625" style="14" customWidth="1"/>
    <col min="12295" max="12295" width="23.6640625" style="14" customWidth="1"/>
    <col min="12296" max="12313" width="0" style="14" hidden="1" customWidth="1"/>
    <col min="12314" max="12545" width="9.109375" style="14"/>
    <col min="12546" max="12546" width="61" style="14" customWidth="1"/>
    <col min="12547" max="12547" width="7.88671875" style="14" customWidth="1"/>
    <col min="12548" max="12548" width="7.5546875" style="14" customWidth="1"/>
    <col min="12549" max="12549" width="15.33203125" style="14" customWidth="1"/>
    <col min="12550" max="12550" width="10.6640625" style="14" customWidth="1"/>
    <col min="12551" max="12551" width="23.6640625" style="14" customWidth="1"/>
    <col min="12552" max="12569" width="0" style="14" hidden="1" customWidth="1"/>
    <col min="12570" max="12801" width="9.109375" style="14"/>
    <col min="12802" max="12802" width="61" style="14" customWidth="1"/>
    <col min="12803" max="12803" width="7.88671875" style="14" customWidth="1"/>
    <col min="12804" max="12804" width="7.5546875" style="14" customWidth="1"/>
    <col min="12805" max="12805" width="15.33203125" style="14" customWidth="1"/>
    <col min="12806" max="12806" width="10.6640625" style="14" customWidth="1"/>
    <col min="12807" max="12807" width="23.6640625" style="14" customWidth="1"/>
    <col min="12808" max="12825" width="0" style="14" hidden="1" customWidth="1"/>
    <col min="12826" max="13057" width="9.109375" style="14"/>
    <col min="13058" max="13058" width="61" style="14" customWidth="1"/>
    <col min="13059" max="13059" width="7.88671875" style="14" customWidth="1"/>
    <col min="13060" max="13060" width="7.5546875" style="14" customWidth="1"/>
    <col min="13061" max="13061" width="15.33203125" style="14" customWidth="1"/>
    <col min="13062" max="13062" width="10.6640625" style="14" customWidth="1"/>
    <col min="13063" max="13063" width="23.6640625" style="14" customWidth="1"/>
    <col min="13064" max="13081" width="0" style="14" hidden="1" customWidth="1"/>
    <col min="13082" max="13313" width="9.109375" style="14"/>
    <col min="13314" max="13314" width="61" style="14" customWidth="1"/>
    <col min="13315" max="13315" width="7.88671875" style="14" customWidth="1"/>
    <col min="13316" max="13316" width="7.5546875" style="14" customWidth="1"/>
    <col min="13317" max="13317" width="15.33203125" style="14" customWidth="1"/>
    <col min="13318" max="13318" width="10.6640625" style="14" customWidth="1"/>
    <col min="13319" max="13319" width="23.6640625" style="14" customWidth="1"/>
    <col min="13320" max="13337" width="0" style="14" hidden="1" customWidth="1"/>
    <col min="13338" max="13569" width="9.109375" style="14"/>
    <col min="13570" max="13570" width="61" style="14" customWidth="1"/>
    <col min="13571" max="13571" width="7.88671875" style="14" customWidth="1"/>
    <col min="13572" max="13572" width="7.5546875" style="14" customWidth="1"/>
    <col min="13573" max="13573" width="15.33203125" style="14" customWidth="1"/>
    <col min="13574" max="13574" width="10.6640625" style="14" customWidth="1"/>
    <col min="13575" max="13575" width="23.6640625" style="14" customWidth="1"/>
    <col min="13576" max="13593" width="0" style="14" hidden="1" customWidth="1"/>
    <col min="13594" max="13825" width="9.109375" style="14"/>
    <col min="13826" max="13826" width="61" style="14" customWidth="1"/>
    <col min="13827" max="13827" width="7.88671875" style="14" customWidth="1"/>
    <col min="13828" max="13828" width="7.5546875" style="14" customWidth="1"/>
    <col min="13829" max="13829" width="15.33203125" style="14" customWidth="1"/>
    <col min="13830" max="13830" width="10.6640625" style="14" customWidth="1"/>
    <col min="13831" max="13831" width="23.6640625" style="14" customWidth="1"/>
    <col min="13832" max="13849" width="0" style="14" hidden="1" customWidth="1"/>
    <col min="13850" max="14081" width="9.109375" style="14"/>
    <col min="14082" max="14082" width="61" style="14" customWidth="1"/>
    <col min="14083" max="14083" width="7.88671875" style="14" customWidth="1"/>
    <col min="14084" max="14084" width="7.5546875" style="14" customWidth="1"/>
    <col min="14085" max="14085" width="15.33203125" style="14" customWidth="1"/>
    <col min="14086" max="14086" width="10.6640625" style="14" customWidth="1"/>
    <col min="14087" max="14087" width="23.6640625" style="14" customWidth="1"/>
    <col min="14088" max="14105" width="0" style="14" hidden="1" customWidth="1"/>
    <col min="14106" max="14337" width="9.109375" style="14"/>
    <col min="14338" max="14338" width="61" style="14" customWidth="1"/>
    <col min="14339" max="14339" width="7.88671875" style="14" customWidth="1"/>
    <col min="14340" max="14340" width="7.5546875" style="14" customWidth="1"/>
    <col min="14341" max="14341" width="15.33203125" style="14" customWidth="1"/>
    <col min="14342" max="14342" width="10.6640625" style="14" customWidth="1"/>
    <col min="14343" max="14343" width="23.6640625" style="14" customWidth="1"/>
    <col min="14344" max="14361" width="0" style="14" hidden="1" customWidth="1"/>
    <col min="14362" max="14593" width="9.109375" style="14"/>
    <col min="14594" max="14594" width="61" style="14" customWidth="1"/>
    <col min="14595" max="14595" width="7.88671875" style="14" customWidth="1"/>
    <col min="14596" max="14596" width="7.5546875" style="14" customWidth="1"/>
    <col min="14597" max="14597" width="15.33203125" style="14" customWidth="1"/>
    <col min="14598" max="14598" width="10.6640625" style="14" customWidth="1"/>
    <col min="14599" max="14599" width="23.6640625" style="14" customWidth="1"/>
    <col min="14600" max="14617" width="0" style="14" hidden="1" customWidth="1"/>
    <col min="14618" max="14849" width="9.109375" style="14"/>
    <col min="14850" max="14850" width="61" style="14" customWidth="1"/>
    <col min="14851" max="14851" width="7.88671875" style="14" customWidth="1"/>
    <col min="14852" max="14852" width="7.5546875" style="14" customWidth="1"/>
    <col min="14853" max="14853" width="15.33203125" style="14" customWidth="1"/>
    <col min="14854" max="14854" width="10.6640625" style="14" customWidth="1"/>
    <col min="14855" max="14855" width="23.6640625" style="14" customWidth="1"/>
    <col min="14856" max="14873" width="0" style="14" hidden="1" customWidth="1"/>
    <col min="14874" max="15105" width="9.109375" style="14"/>
    <col min="15106" max="15106" width="61" style="14" customWidth="1"/>
    <col min="15107" max="15107" width="7.88671875" style="14" customWidth="1"/>
    <col min="15108" max="15108" width="7.5546875" style="14" customWidth="1"/>
    <col min="15109" max="15109" width="15.33203125" style="14" customWidth="1"/>
    <col min="15110" max="15110" width="10.6640625" style="14" customWidth="1"/>
    <col min="15111" max="15111" width="23.6640625" style="14" customWidth="1"/>
    <col min="15112" max="15129" width="0" style="14" hidden="1" customWidth="1"/>
    <col min="15130" max="15361" width="9.109375" style="14"/>
    <col min="15362" max="15362" width="61" style="14" customWidth="1"/>
    <col min="15363" max="15363" width="7.88671875" style="14" customWidth="1"/>
    <col min="15364" max="15364" width="7.5546875" style="14" customWidth="1"/>
    <col min="15365" max="15365" width="15.33203125" style="14" customWidth="1"/>
    <col min="15366" max="15366" width="10.6640625" style="14" customWidth="1"/>
    <col min="15367" max="15367" width="23.6640625" style="14" customWidth="1"/>
    <col min="15368" max="15385" width="0" style="14" hidden="1" customWidth="1"/>
    <col min="15386" max="15617" width="9.109375" style="14"/>
    <col min="15618" max="15618" width="61" style="14" customWidth="1"/>
    <col min="15619" max="15619" width="7.88671875" style="14" customWidth="1"/>
    <col min="15620" max="15620" width="7.5546875" style="14" customWidth="1"/>
    <col min="15621" max="15621" width="15.33203125" style="14" customWidth="1"/>
    <col min="15622" max="15622" width="10.6640625" style="14" customWidth="1"/>
    <col min="15623" max="15623" width="23.6640625" style="14" customWidth="1"/>
    <col min="15624" max="15641" width="0" style="14" hidden="1" customWidth="1"/>
    <col min="15642" max="15873" width="9.109375" style="14"/>
    <col min="15874" max="15874" width="61" style="14" customWidth="1"/>
    <col min="15875" max="15875" width="7.88671875" style="14" customWidth="1"/>
    <col min="15876" max="15876" width="7.5546875" style="14" customWidth="1"/>
    <col min="15877" max="15877" width="15.33203125" style="14" customWidth="1"/>
    <col min="15878" max="15878" width="10.6640625" style="14" customWidth="1"/>
    <col min="15879" max="15879" width="23.6640625" style="14" customWidth="1"/>
    <col min="15880" max="15897" width="0" style="14" hidden="1" customWidth="1"/>
    <col min="15898" max="16129" width="9.109375" style="14"/>
    <col min="16130" max="16130" width="61" style="14" customWidth="1"/>
    <col min="16131" max="16131" width="7.88671875" style="14" customWidth="1"/>
    <col min="16132" max="16132" width="7.5546875" style="14" customWidth="1"/>
    <col min="16133" max="16133" width="15.33203125" style="14" customWidth="1"/>
    <col min="16134" max="16134" width="10.6640625" style="14" customWidth="1"/>
    <col min="16135" max="16135" width="23.6640625" style="14" customWidth="1"/>
    <col min="16136" max="16153" width="0" style="14" hidden="1" customWidth="1"/>
    <col min="16154" max="16384" width="9.109375" style="14"/>
  </cols>
  <sheetData>
    <row r="1" spans="1:25" ht="41.25" customHeight="1" x14ac:dyDescent="0.3">
      <c r="A1" s="13"/>
      <c r="B1" s="13"/>
      <c r="C1" s="13"/>
      <c r="D1" s="13"/>
      <c r="E1" s="90" t="s">
        <v>312</v>
      </c>
      <c r="F1" s="90"/>
      <c r="G1" s="90"/>
    </row>
    <row r="2" spans="1:25" ht="41.25" customHeight="1" x14ac:dyDescent="0.3">
      <c r="A2" s="92" t="s">
        <v>315</v>
      </c>
      <c r="B2" s="93"/>
      <c r="C2" s="94"/>
      <c r="D2" s="94"/>
      <c r="E2" s="94"/>
      <c r="F2" s="94"/>
      <c r="G2" s="94"/>
      <c r="H2" s="94"/>
      <c r="I2" s="94"/>
    </row>
    <row r="3" spans="1:25" ht="41.25" customHeight="1" x14ac:dyDescent="0.3">
      <c r="A3" s="15" t="s">
        <v>1</v>
      </c>
      <c r="B3" s="15" t="s">
        <v>299</v>
      </c>
      <c r="C3" s="15" t="s">
        <v>182</v>
      </c>
      <c r="D3" s="15" t="s">
        <v>183</v>
      </c>
      <c r="E3" s="15" t="s">
        <v>2</v>
      </c>
      <c r="F3" s="15" t="s">
        <v>3</v>
      </c>
      <c r="G3" s="79" t="s">
        <v>184</v>
      </c>
    </row>
    <row r="4" spans="1:25" ht="41.25" customHeight="1" x14ac:dyDescent="0.3">
      <c r="A4" s="80" t="s">
        <v>300</v>
      </c>
      <c r="B4" s="37" t="s">
        <v>301</v>
      </c>
      <c r="C4" s="15"/>
      <c r="D4" s="15"/>
      <c r="E4" s="15"/>
      <c r="F4" s="15"/>
      <c r="G4" s="79">
        <f>G167</f>
        <v>140347.00000000003</v>
      </c>
    </row>
    <row r="5" spans="1:25" ht="41.25" customHeight="1" x14ac:dyDescent="0.3">
      <c r="A5" s="17" t="s">
        <v>185</v>
      </c>
      <c r="B5" s="81" t="s">
        <v>301</v>
      </c>
      <c r="C5" s="68" t="s">
        <v>186</v>
      </c>
      <c r="D5" s="68" t="s">
        <v>187</v>
      </c>
      <c r="E5" s="7"/>
      <c r="F5" s="7"/>
      <c r="G5" s="82">
        <f>G6+G13+G27+G31+G35</f>
        <v>35774.800000000003</v>
      </c>
      <c r="H5" s="19"/>
      <c r="I5" s="19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41.25" customHeight="1" x14ac:dyDescent="0.3">
      <c r="A6" s="17" t="s">
        <v>119</v>
      </c>
      <c r="B6" s="81" t="s">
        <v>301</v>
      </c>
      <c r="C6" s="68" t="s">
        <v>186</v>
      </c>
      <c r="D6" s="68" t="s">
        <v>188</v>
      </c>
      <c r="E6" s="68"/>
      <c r="F6" s="68"/>
      <c r="G6" s="83">
        <v>2440.1</v>
      </c>
      <c r="H6" s="19"/>
      <c r="I6" s="19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41.25" customHeight="1" x14ac:dyDescent="0.3">
      <c r="A7" s="21" t="s">
        <v>189</v>
      </c>
      <c r="B7" s="81" t="s">
        <v>301</v>
      </c>
      <c r="C7" s="68" t="s">
        <v>186</v>
      </c>
      <c r="D7" s="68" t="s">
        <v>188</v>
      </c>
      <c r="E7" s="68" t="s">
        <v>190</v>
      </c>
      <c r="F7" s="68"/>
      <c r="G7" s="83">
        <v>2440.1</v>
      </c>
      <c r="H7" s="19"/>
      <c r="I7" s="19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ht="41.25" customHeight="1" x14ac:dyDescent="0.3">
      <c r="A8" s="21" t="s">
        <v>117</v>
      </c>
      <c r="B8" s="81" t="s">
        <v>301</v>
      </c>
      <c r="C8" s="68" t="s">
        <v>186</v>
      </c>
      <c r="D8" s="68" t="s">
        <v>188</v>
      </c>
      <c r="E8" s="68" t="s">
        <v>191</v>
      </c>
      <c r="F8" s="68"/>
      <c r="G8" s="83">
        <v>754.6</v>
      </c>
      <c r="H8" s="19"/>
      <c r="I8" s="19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41.25" customHeight="1" x14ac:dyDescent="0.3">
      <c r="A9" s="21" t="s">
        <v>122</v>
      </c>
      <c r="B9" s="81" t="s">
        <v>301</v>
      </c>
      <c r="C9" s="68" t="s">
        <v>186</v>
      </c>
      <c r="D9" s="68" t="s">
        <v>188</v>
      </c>
      <c r="E9" s="68" t="s">
        <v>191</v>
      </c>
      <c r="F9" s="68" t="s">
        <v>192</v>
      </c>
      <c r="G9" s="83">
        <v>729.6</v>
      </c>
      <c r="H9" s="19">
        <v>3514</v>
      </c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41.25" customHeight="1" x14ac:dyDescent="0.3">
      <c r="A10" s="21" t="s">
        <v>18</v>
      </c>
      <c r="B10" s="81" t="s">
        <v>301</v>
      </c>
      <c r="C10" s="68" t="s">
        <v>186</v>
      </c>
      <c r="D10" s="68" t="s">
        <v>188</v>
      </c>
      <c r="E10" s="68" t="s">
        <v>191</v>
      </c>
      <c r="F10" s="68" t="s">
        <v>193</v>
      </c>
      <c r="G10" s="83">
        <v>25</v>
      </c>
      <c r="H10" s="19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41.25" customHeight="1" x14ac:dyDescent="0.3">
      <c r="A11" s="21" t="s">
        <v>194</v>
      </c>
      <c r="B11" s="81" t="s">
        <v>301</v>
      </c>
      <c r="C11" s="68" t="s">
        <v>186</v>
      </c>
      <c r="D11" s="68" t="s">
        <v>188</v>
      </c>
      <c r="E11" s="68" t="s">
        <v>195</v>
      </c>
      <c r="F11" s="68"/>
      <c r="G11" s="83">
        <v>1685.5</v>
      </c>
      <c r="H11" s="19">
        <v>3124</v>
      </c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41.25" customHeight="1" x14ac:dyDescent="0.3">
      <c r="A12" s="21" t="s">
        <v>122</v>
      </c>
      <c r="B12" s="81" t="s">
        <v>301</v>
      </c>
      <c r="C12" s="68" t="s">
        <v>186</v>
      </c>
      <c r="D12" s="68" t="s">
        <v>188</v>
      </c>
      <c r="E12" s="68" t="s">
        <v>195</v>
      </c>
      <c r="F12" s="68" t="s">
        <v>192</v>
      </c>
      <c r="G12" s="83">
        <v>1685.5</v>
      </c>
      <c r="H12" s="19"/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41.25" customHeight="1" x14ac:dyDescent="0.3">
      <c r="A13" s="17" t="s">
        <v>196</v>
      </c>
      <c r="B13" s="81" t="s">
        <v>301</v>
      </c>
      <c r="C13" s="68" t="s">
        <v>186</v>
      </c>
      <c r="D13" s="68" t="s">
        <v>197</v>
      </c>
      <c r="E13" s="68"/>
      <c r="F13" s="68"/>
      <c r="G13" s="83">
        <f>G14</f>
        <v>23377.000000000004</v>
      </c>
      <c r="H13" s="19"/>
      <c r="I13" s="1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41.25" customHeight="1" x14ac:dyDescent="0.3">
      <c r="A14" s="21" t="s">
        <v>189</v>
      </c>
      <c r="B14" s="81" t="s">
        <v>301</v>
      </c>
      <c r="C14" s="68" t="s">
        <v>186</v>
      </c>
      <c r="D14" s="68" t="s">
        <v>197</v>
      </c>
      <c r="E14" s="68" t="s">
        <v>190</v>
      </c>
      <c r="F14" s="68"/>
      <c r="G14" s="83">
        <f>G15+G26+G21+G23</f>
        <v>23377.000000000004</v>
      </c>
      <c r="H14" s="19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41.25" customHeight="1" x14ac:dyDescent="0.3">
      <c r="A15" s="21" t="s">
        <v>198</v>
      </c>
      <c r="B15" s="81" t="s">
        <v>301</v>
      </c>
      <c r="C15" s="68" t="s">
        <v>186</v>
      </c>
      <c r="D15" s="68" t="s">
        <v>197</v>
      </c>
      <c r="E15" s="68" t="s">
        <v>199</v>
      </c>
      <c r="F15" s="68"/>
      <c r="G15" s="83">
        <f>G16+G17+G18+G19+G20</f>
        <v>20882.5</v>
      </c>
      <c r="H15" s="19"/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41.25" customHeight="1" x14ac:dyDescent="0.3">
      <c r="A16" s="21" t="s">
        <v>122</v>
      </c>
      <c r="B16" s="81" t="s">
        <v>301</v>
      </c>
      <c r="C16" s="68" t="s">
        <v>186</v>
      </c>
      <c r="D16" s="68" t="s">
        <v>197</v>
      </c>
      <c r="E16" s="68" t="s">
        <v>199</v>
      </c>
      <c r="F16" s="68" t="s">
        <v>192</v>
      </c>
      <c r="G16" s="83">
        <v>13344.5</v>
      </c>
      <c r="H16" s="19">
        <v>1652</v>
      </c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41.25" customHeight="1" x14ac:dyDescent="0.3">
      <c r="A17" s="22" t="s">
        <v>200</v>
      </c>
      <c r="B17" s="81" t="s">
        <v>301</v>
      </c>
      <c r="C17" s="68" t="s">
        <v>186</v>
      </c>
      <c r="D17" s="68" t="s">
        <v>197</v>
      </c>
      <c r="E17" s="68" t="s">
        <v>199</v>
      </c>
      <c r="F17" s="68" t="s">
        <v>201</v>
      </c>
      <c r="G17" s="83">
        <v>2001.9</v>
      </c>
      <c r="H17" s="19"/>
      <c r="I17" s="1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41.25" customHeight="1" x14ac:dyDescent="0.3">
      <c r="A18" s="21" t="s">
        <v>18</v>
      </c>
      <c r="B18" s="81" t="s">
        <v>301</v>
      </c>
      <c r="C18" s="68" t="s">
        <v>186</v>
      </c>
      <c r="D18" s="68" t="s">
        <v>197</v>
      </c>
      <c r="E18" s="68" t="s">
        <v>199</v>
      </c>
      <c r="F18" s="68" t="s">
        <v>193</v>
      </c>
      <c r="G18" s="83">
        <v>4411.5</v>
      </c>
      <c r="H18" s="19"/>
      <c r="I18" s="19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41.25" customHeight="1" x14ac:dyDescent="0.3">
      <c r="A19" s="23" t="s">
        <v>126</v>
      </c>
      <c r="B19" s="84" t="s">
        <v>301</v>
      </c>
      <c r="C19" s="68" t="s">
        <v>186</v>
      </c>
      <c r="D19" s="68" t="s">
        <v>197</v>
      </c>
      <c r="E19" s="68" t="s">
        <v>199</v>
      </c>
      <c r="F19" s="68" t="s">
        <v>202</v>
      </c>
      <c r="G19" s="83">
        <v>50</v>
      </c>
      <c r="H19" s="19">
        <v>82994</v>
      </c>
      <c r="I19" s="19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41.25" customHeight="1" x14ac:dyDescent="0.3">
      <c r="A20" s="21" t="s">
        <v>127</v>
      </c>
      <c r="B20" s="81" t="s">
        <v>301</v>
      </c>
      <c r="C20" s="68" t="s">
        <v>186</v>
      </c>
      <c r="D20" s="68" t="s">
        <v>197</v>
      </c>
      <c r="E20" s="68" t="s">
        <v>199</v>
      </c>
      <c r="F20" s="68" t="s">
        <v>203</v>
      </c>
      <c r="G20" s="83">
        <v>1074.5999999999999</v>
      </c>
      <c r="H20" s="19"/>
      <c r="I20" s="19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41.25" customHeight="1" x14ac:dyDescent="0.3">
      <c r="A21" s="22" t="s">
        <v>173</v>
      </c>
      <c r="B21" s="84" t="s">
        <v>301</v>
      </c>
      <c r="C21" s="68" t="s">
        <v>186</v>
      </c>
      <c r="D21" s="68" t="s">
        <v>197</v>
      </c>
      <c r="E21" s="68" t="s">
        <v>204</v>
      </c>
      <c r="F21" s="68"/>
      <c r="G21" s="83">
        <v>58.9</v>
      </c>
      <c r="H21" s="19"/>
      <c r="I21" s="19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41.25" customHeight="1" x14ac:dyDescent="0.3">
      <c r="A22" s="24" t="s">
        <v>122</v>
      </c>
      <c r="B22" s="84" t="s">
        <v>301</v>
      </c>
      <c r="C22" s="68" t="s">
        <v>186</v>
      </c>
      <c r="D22" s="68" t="s">
        <v>197</v>
      </c>
      <c r="E22" s="68" t="s">
        <v>204</v>
      </c>
      <c r="F22" s="68" t="s">
        <v>192</v>
      </c>
      <c r="G22" s="83">
        <v>58.9</v>
      </c>
      <c r="H22" s="19"/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41.25" customHeight="1" x14ac:dyDescent="0.3">
      <c r="A23" s="22" t="s">
        <v>175</v>
      </c>
      <c r="B23" s="84" t="s">
        <v>301</v>
      </c>
      <c r="C23" s="68" t="s">
        <v>186</v>
      </c>
      <c r="D23" s="68" t="s">
        <v>197</v>
      </c>
      <c r="E23" s="68" t="s">
        <v>205</v>
      </c>
      <c r="F23" s="68"/>
      <c r="G23" s="83">
        <v>512.4</v>
      </c>
      <c r="H23" s="19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41.25" customHeight="1" x14ac:dyDescent="0.3">
      <c r="A24" s="24" t="s">
        <v>122</v>
      </c>
      <c r="B24" s="84" t="s">
        <v>301</v>
      </c>
      <c r="C24" s="68" t="s">
        <v>186</v>
      </c>
      <c r="D24" s="68" t="s">
        <v>197</v>
      </c>
      <c r="E24" s="68" t="s">
        <v>205</v>
      </c>
      <c r="F24" s="68" t="s">
        <v>192</v>
      </c>
      <c r="G24" s="83">
        <v>512.4</v>
      </c>
      <c r="H24" s="19"/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41.25" customHeight="1" x14ac:dyDescent="0.3">
      <c r="A25" s="21" t="s">
        <v>128</v>
      </c>
      <c r="B25" s="81" t="s">
        <v>301</v>
      </c>
      <c r="C25" s="68" t="s">
        <v>186</v>
      </c>
      <c r="D25" s="68" t="s">
        <v>197</v>
      </c>
      <c r="E25" s="68" t="s">
        <v>206</v>
      </c>
      <c r="F25" s="68"/>
      <c r="G25" s="83">
        <v>1923.2</v>
      </c>
      <c r="H25" s="19">
        <v>35</v>
      </c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41.25" customHeight="1" x14ac:dyDescent="0.3">
      <c r="A26" s="21" t="s">
        <v>122</v>
      </c>
      <c r="B26" s="81" t="s">
        <v>301</v>
      </c>
      <c r="C26" s="68" t="s">
        <v>186</v>
      </c>
      <c r="D26" s="68" t="s">
        <v>197</v>
      </c>
      <c r="E26" s="68" t="s">
        <v>206</v>
      </c>
      <c r="F26" s="68" t="s">
        <v>192</v>
      </c>
      <c r="G26" s="83">
        <v>1923.2</v>
      </c>
      <c r="H26" s="19">
        <v>1620</v>
      </c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41.25" customHeight="1" x14ac:dyDescent="0.3">
      <c r="A27" s="26" t="s">
        <v>132</v>
      </c>
      <c r="B27" s="81" t="s">
        <v>301</v>
      </c>
      <c r="C27" s="68" t="s">
        <v>186</v>
      </c>
      <c r="D27" s="68" t="s">
        <v>207</v>
      </c>
      <c r="E27" s="68"/>
      <c r="F27" s="68"/>
      <c r="G27" s="83">
        <v>600</v>
      </c>
      <c r="H27" s="19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41.25" customHeight="1" x14ac:dyDescent="0.3">
      <c r="A28" s="21" t="s">
        <v>189</v>
      </c>
      <c r="B28" s="81" t="s">
        <v>301</v>
      </c>
      <c r="C28" s="68" t="s">
        <v>186</v>
      </c>
      <c r="D28" s="68" t="s">
        <v>207</v>
      </c>
      <c r="E28" s="68" t="s">
        <v>190</v>
      </c>
      <c r="F28" s="68"/>
      <c r="G28" s="83">
        <v>600</v>
      </c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41.25" customHeight="1" x14ac:dyDescent="0.3">
      <c r="A29" s="21" t="s">
        <v>130</v>
      </c>
      <c r="B29" s="81" t="s">
        <v>301</v>
      </c>
      <c r="C29" s="68" t="s">
        <v>186</v>
      </c>
      <c r="D29" s="68" t="s">
        <v>207</v>
      </c>
      <c r="E29" s="68" t="s">
        <v>208</v>
      </c>
      <c r="F29" s="68"/>
      <c r="G29" s="83">
        <v>600</v>
      </c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41.25" customHeight="1" x14ac:dyDescent="0.3">
      <c r="A30" s="21" t="s">
        <v>18</v>
      </c>
      <c r="B30" s="81" t="s">
        <v>301</v>
      </c>
      <c r="C30" s="68" t="s">
        <v>186</v>
      </c>
      <c r="D30" s="68" t="s">
        <v>207</v>
      </c>
      <c r="E30" s="68" t="s">
        <v>208</v>
      </c>
      <c r="F30" s="68" t="s">
        <v>193</v>
      </c>
      <c r="G30" s="83">
        <v>600</v>
      </c>
      <c r="H30" s="19"/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41.25" customHeight="1" x14ac:dyDescent="0.3">
      <c r="A31" s="17" t="s">
        <v>136</v>
      </c>
      <c r="B31" s="81" t="s">
        <v>301</v>
      </c>
      <c r="C31" s="68" t="s">
        <v>186</v>
      </c>
      <c r="D31" s="68" t="s">
        <v>209</v>
      </c>
      <c r="E31" s="68"/>
      <c r="F31" s="68"/>
      <c r="G31" s="83">
        <v>500</v>
      </c>
      <c r="H31" s="19"/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41.25" customHeight="1" x14ac:dyDescent="0.3">
      <c r="A32" s="21" t="s">
        <v>189</v>
      </c>
      <c r="B32" s="81" t="s">
        <v>301</v>
      </c>
      <c r="C32" s="68" t="s">
        <v>186</v>
      </c>
      <c r="D32" s="68" t="s">
        <v>209</v>
      </c>
      <c r="E32" s="68" t="s">
        <v>190</v>
      </c>
      <c r="F32" s="68"/>
      <c r="G32" s="83">
        <v>500</v>
      </c>
      <c r="H32" s="19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ht="41.25" customHeight="1" x14ac:dyDescent="0.3">
      <c r="A33" s="21" t="s">
        <v>133</v>
      </c>
      <c r="B33" s="81" t="s">
        <v>301</v>
      </c>
      <c r="C33" s="68" t="s">
        <v>186</v>
      </c>
      <c r="D33" s="68" t="s">
        <v>209</v>
      </c>
      <c r="E33" s="68" t="s">
        <v>210</v>
      </c>
      <c r="F33" s="68"/>
      <c r="G33" s="83">
        <v>500</v>
      </c>
      <c r="H33" s="19"/>
      <c r="I33" s="1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ht="41.25" customHeight="1" x14ac:dyDescent="0.3">
      <c r="A34" s="21" t="s">
        <v>135</v>
      </c>
      <c r="B34" s="81" t="s">
        <v>301</v>
      </c>
      <c r="C34" s="68" t="s">
        <v>186</v>
      </c>
      <c r="D34" s="68" t="s">
        <v>209</v>
      </c>
      <c r="E34" s="68" t="s">
        <v>210</v>
      </c>
      <c r="F34" s="68" t="s">
        <v>211</v>
      </c>
      <c r="G34" s="83">
        <v>500</v>
      </c>
      <c r="H34" s="19">
        <v>30000</v>
      </c>
      <c r="I34" s="1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41.25" customHeight="1" x14ac:dyDescent="0.3">
      <c r="A35" s="17" t="s">
        <v>139</v>
      </c>
      <c r="B35" s="81" t="s">
        <v>301</v>
      </c>
      <c r="C35" s="68" t="s">
        <v>186</v>
      </c>
      <c r="D35" s="68" t="s">
        <v>212</v>
      </c>
      <c r="E35" s="68"/>
      <c r="F35" s="68"/>
      <c r="G35" s="83">
        <f>G36+G42</f>
        <v>8857.6999999999989</v>
      </c>
      <c r="H35" s="19"/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41.25" customHeight="1" x14ac:dyDescent="0.3">
      <c r="A36" s="21" t="s">
        <v>189</v>
      </c>
      <c r="B36" s="81" t="s">
        <v>301</v>
      </c>
      <c r="C36" s="68" t="s">
        <v>186</v>
      </c>
      <c r="D36" s="68" t="s">
        <v>212</v>
      </c>
      <c r="E36" s="68" t="s">
        <v>190</v>
      </c>
      <c r="F36" s="68"/>
      <c r="G36" s="83">
        <f>G37</f>
        <v>8237.6999999999989</v>
      </c>
      <c r="H36" s="19"/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41.25" customHeight="1" x14ac:dyDescent="0.3">
      <c r="A37" s="21" t="s">
        <v>213</v>
      </c>
      <c r="B37" s="81" t="s">
        <v>301</v>
      </c>
      <c r="C37" s="68" t="s">
        <v>186</v>
      </c>
      <c r="D37" s="68" t="s">
        <v>212</v>
      </c>
      <c r="E37" s="68" t="s">
        <v>214</v>
      </c>
      <c r="F37" s="68"/>
      <c r="G37" s="83">
        <f>G38+G39+G40+G41</f>
        <v>8237.6999999999989</v>
      </c>
      <c r="H37" s="19"/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41.25" customHeight="1" x14ac:dyDescent="0.3">
      <c r="A38" s="21" t="s">
        <v>26</v>
      </c>
      <c r="B38" s="81" t="s">
        <v>301</v>
      </c>
      <c r="C38" s="68" t="s">
        <v>186</v>
      </c>
      <c r="D38" s="68" t="s">
        <v>212</v>
      </c>
      <c r="E38" s="68" t="s">
        <v>214</v>
      </c>
      <c r="F38" s="68" t="s">
        <v>215</v>
      </c>
      <c r="G38" s="83">
        <v>6908.7</v>
      </c>
      <c r="H38" s="19"/>
      <c r="I38" s="1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41.25" customHeight="1" x14ac:dyDescent="0.3">
      <c r="A39" s="22" t="s">
        <v>200</v>
      </c>
      <c r="B39" s="81" t="s">
        <v>301</v>
      </c>
      <c r="C39" s="68" t="s">
        <v>186</v>
      </c>
      <c r="D39" s="68" t="s">
        <v>212</v>
      </c>
      <c r="E39" s="68" t="s">
        <v>214</v>
      </c>
      <c r="F39" s="68" t="s">
        <v>201</v>
      </c>
      <c r="G39" s="83">
        <v>436.9</v>
      </c>
      <c r="H39" s="19"/>
      <c r="I39" s="1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41.25" customHeight="1" x14ac:dyDescent="0.3">
      <c r="A40" s="21" t="s">
        <v>18</v>
      </c>
      <c r="B40" s="81" t="s">
        <v>301</v>
      </c>
      <c r="C40" s="68" t="s">
        <v>186</v>
      </c>
      <c r="D40" s="68" t="s">
        <v>212</v>
      </c>
      <c r="E40" s="68" t="s">
        <v>214</v>
      </c>
      <c r="F40" s="68" t="s">
        <v>193</v>
      </c>
      <c r="G40" s="83">
        <v>890.1</v>
      </c>
      <c r="H40" s="19"/>
      <c r="I40" s="1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41.25" customHeight="1" x14ac:dyDescent="0.3">
      <c r="A41" s="21" t="s">
        <v>126</v>
      </c>
      <c r="B41" s="81" t="s">
        <v>301</v>
      </c>
      <c r="C41" s="68" t="s">
        <v>186</v>
      </c>
      <c r="D41" s="68" t="s">
        <v>212</v>
      </c>
      <c r="E41" s="68" t="s">
        <v>302</v>
      </c>
      <c r="F41" s="68" t="s">
        <v>202</v>
      </c>
      <c r="G41" s="83">
        <v>2</v>
      </c>
      <c r="H41" s="19"/>
      <c r="I41" s="1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41.25" customHeight="1" x14ac:dyDescent="0.3">
      <c r="A42" s="21" t="s">
        <v>216</v>
      </c>
      <c r="B42" s="81" t="s">
        <v>301</v>
      </c>
      <c r="C42" s="68" t="s">
        <v>186</v>
      </c>
      <c r="D42" s="68" t="s">
        <v>212</v>
      </c>
      <c r="E42" s="68" t="s">
        <v>217</v>
      </c>
      <c r="F42" s="68"/>
      <c r="G42" s="83">
        <v>620</v>
      </c>
      <c r="H42" s="27">
        <v>14957</v>
      </c>
      <c r="I42" s="1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41.25" customHeight="1" x14ac:dyDescent="0.3">
      <c r="A43" s="21" t="s">
        <v>18</v>
      </c>
      <c r="B43" s="81" t="s">
        <v>301</v>
      </c>
      <c r="C43" s="68" t="s">
        <v>186</v>
      </c>
      <c r="D43" s="68" t="s">
        <v>212</v>
      </c>
      <c r="E43" s="68" t="s">
        <v>217</v>
      </c>
      <c r="F43" s="68" t="s">
        <v>193</v>
      </c>
      <c r="G43" s="83">
        <v>600</v>
      </c>
      <c r="H43" s="19">
        <v>3000</v>
      </c>
      <c r="I43" s="19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41.25" customHeight="1" x14ac:dyDescent="0.3">
      <c r="A44" s="21" t="s">
        <v>126</v>
      </c>
      <c r="B44" s="81" t="s">
        <v>301</v>
      </c>
      <c r="C44" s="68" t="s">
        <v>186</v>
      </c>
      <c r="D44" s="68" t="s">
        <v>212</v>
      </c>
      <c r="E44" s="68" t="s">
        <v>217</v>
      </c>
      <c r="F44" s="68" t="s">
        <v>202</v>
      </c>
      <c r="G44" s="83">
        <v>20</v>
      </c>
      <c r="H44" s="19"/>
      <c r="I44" s="19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41.25" customHeight="1" x14ac:dyDescent="0.3">
      <c r="A45" s="21" t="s">
        <v>218</v>
      </c>
      <c r="B45" s="81" t="s">
        <v>301</v>
      </c>
      <c r="C45" s="68" t="s">
        <v>219</v>
      </c>
      <c r="D45" s="68" t="s">
        <v>187</v>
      </c>
      <c r="E45" s="68"/>
      <c r="F45" s="68"/>
      <c r="G45" s="83">
        <v>304.5</v>
      </c>
      <c r="H45" s="19"/>
      <c r="I45" s="19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41.25" customHeight="1" x14ac:dyDescent="0.3">
      <c r="A46" s="26" t="s">
        <v>145</v>
      </c>
      <c r="B46" s="81" t="s">
        <v>301</v>
      </c>
      <c r="C46" s="68" t="s">
        <v>219</v>
      </c>
      <c r="D46" s="68" t="s">
        <v>188</v>
      </c>
      <c r="E46" s="68"/>
      <c r="F46" s="68"/>
      <c r="G46" s="83">
        <v>304.5</v>
      </c>
      <c r="H46" s="19">
        <v>195</v>
      </c>
      <c r="I46" s="19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41.25" customHeight="1" x14ac:dyDescent="0.3">
      <c r="A47" s="21" t="s">
        <v>189</v>
      </c>
      <c r="B47" s="81" t="s">
        <v>301</v>
      </c>
      <c r="C47" s="68" t="s">
        <v>219</v>
      </c>
      <c r="D47" s="68" t="s">
        <v>188</v>
      </c>
      <c r="E47" s="68" t="s">
        <v>190</v>
      </c>
      <c r="F47" s="68"/>
      <c r="G47" s="83">
        <v>304.5</v>
      </c>
      <c r="H47" s="19"/>
      <c r="I47" s="19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41.25" customHeight="1" x14ac:dyDescent="0.3">
      <c r="A48" s="21" t="s">
        <v>220</v>
      </c>
      <c r="B48" s="81" t="s">
        <v>301</v>
      </c>
      <c r="C48" s="68" t="s">
        <v>219</v>
      </c>
      <c r="D48" s="68" t="s">
        <v>188</v>
      </c>
      <c r="E48" s="68" t="s">
        <v>221</v>
      </c>
      <c r="F48" s="68"/>
      <c r="G48" s="83">
        <v>304.5</v>
      </c>
      <c r="H48" s="19"/>
      <c r="I48" s="19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ht="41.25" customHeight="1" x14ac:dyDescent="0.3">
      <c r="A49" s="21" t="s">
        <v>122</v>
      </c>
      <c r="B49" s="81" t="s">
        <v>301</v>
      </c>
      <c r="C49" s="68" t="s">
        <v>219</v>
      </c>
      <c r="D49" s="68" t="s">
        <v>188</v>
      </c>
      <c r="E49" s="68" t="s">
        <v>221</v>
      </c>
      <c r="F49" s="68" t="s">
        <v>192</v>
      </c>
      <c r="G49" s="83">
        <v>304.5</v>
      </c>
      <c r="H49" s="19">
        <v>680</v>
      </c>
      <c r="I49" s="19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41.25" customHeight="1" x14ac:dyDescent="0.3">
      <c r="A50" s="85" t="s">
        <v>222</v>
      </c>
      <c r="B50" s="81" t="s">
        <v>301</v>
      </c>
      <c r="C50" s="68" t="s">
        <v>188</v>
      </c>
      <c r="D50" s="68" t="s">
        <v>187</v>
      </c>
      <c r="E50" s="68"/>
      <c r="F50" s="68"/>
      <c r="G50" s="83">
        <f>G51+G63</f>
        <v>10848.5</v>
      </c>
      <c r="H50" s="19"/>
      <c r="I50" s="19"/>
      <c r="J50" s="20">
        <f>H50+I50</f>
        <v>0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ht="41.25" customHeight="1" x14ac:dyDescent="0.3">
      <c r="A51" s="17" t="s">
        <v>223</v>
      </c>
      <c r="B51" s="81" t="s">
        <v>301</v>
      </c>
      <c r="C51" s="68" t="s">
        <v>188</v>
      </c>
      <c r="D51" s="68" t="s">
        <v>224</v>
      </c>
      <c r="E51" s="68"/>
      <c r="F51" s="68"/>
      <c r="G51" s="83">
        <f>G52</f>
        <v>9648.5</v>
      </c>
      <c r="H51" s="19"/>
      <c r="I51" s="19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ht="41.25" customHeight="1" x14ac:dyDescent="0.3">
      <c r="A52" s="28" t="s">
        <v>13</v>
      </c>
      <c r="B52" s="81" t="s">
        <v>301</v>
      </c>
      <c r="C52" s="68" t="s">
        <v>188</v>
      </c>
      <c r="D52" s="68" t="s">
        <v>224</v>
      </c>
      <c r="E52" s="68" t="s">
        <v>225</v>
      </c>
      <c r="F52" s="68"/>
      <c r="G52" s="83">
        <f>G54+G56+G58+G59</f>
        <v>9648.5</v>
      </c>
      <c r="H52" s="19"/>
      <c r="I52" s="19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ht="41.25" customHeight="1" x14ac:dyDescent="0.3">
      <c r="A53" s="21" t="s">
        <v>226</v>
      </c>
      <c r="B53" s="81" t="s">
        <v>301</v>
      </c>
      <c r="C53" s="68" t="s">
        <v>188</v>
      </c>
      <c r="D53" s="68" t="s">
        <v>224</v>
      </c>
      <c r="E53" s="68" t="s">
        <v>227</v>
      </c>
      <c r="F53" s="68"/>
      <c r="G53" s="83">
        <v>33</v>
      </c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ht="41.25" customHeight="1" x14ac:dyDescent="0.3">
      <c r="A54" s="21" t="s">
        <v>18</v>
      </c>
      <c r="B54" s="81" t="s">
        <v>301</v>
      </c>
      <c r="C54" s="68" t="s">
        <v>188</v>
      </c>
      <c r="D54" s="68" t="s">
        <v>224</v>
      </c>
      <c r="E54" s="68" t="s">
        <v>227</v>
      </c>
      <c r="F54" s="68" t="s">
        <v>193</v>
      </c>
      <c r="G54" s="83">
        <v>33</v>
      </c>
      <c r="H54" s="19">
        <v>1655</v>
      </c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ht="41.25" customHeight="1" x14ac:dyDescent="0.3">
      <c r="A55" s="22" t="s">
        <v>228</v>
      </c>
      <c r="B55" s="81" t="s">
        <v>301</v>
      </c>
      <c r="C55" s="68" t="s">
        <v>188</v>
      </c>
      <c r="D55" s="68" t="s">
        <v>224</v>
      </c>
      <c r="E55" s="68" t="s">
        <v>229</v>
      </c>
      <c r="F55" s="68"/>
      <c r="G55" s="83">
        <v>3660</v>
      </c>
      <c r="H55" s="19">
        <v>1</v>
      </c>
      <c r="I55" s="19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ht="41.25" customHeight="1" x14ac:dyDescent="0.3">
      <c r="A56" s="21" t="s">
        <v>18</v>
      </c>
      <c r="B56" s="81" t="s">
        <v>301</v>
      </c>
      <c r="C56" s="68" t="s">
        <v>188</v>
      </c>
      <c r="D56" s="68" t="s">
        <v>224</v>
      </c>
      <c r="E56" s="68" t="s">
        <v>229</v>
      </c>
      <c r="F56" s="68" t="s">
        <v>193</v>
      </c>
      <c r="G56" s="83">
        <v>3660</v>
      </c>
      <c r="H56" s="19"/>
      <c r="I56" s="19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ht="41.25" customHeight="1" x14ac:dyDescent="0.3">
      <c r="A57" s="21" t="s">
        <v>230</v>
      </c>
      <c r="B57" s="81" t="s">
        <v>301</v>
      </c>
      <c r="C57" s="68" t="s">
        <v>188</v>
      </c>
      <c r="D57" s="68" t="s">
        <v>224</v>
      </c>
      <c r="E57" s="68" t="s">
        <v>231</v>
      </c>
      <c r="F57" s="68"/>
      <c r="G57" s="83">
        <v>300</v>
      </c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ht="41.25" customHeight="1" x14ac:dyDescent="0.3">
      <c r="A58" s="21" t="s">
        <v>18</v>
      </c>
      <c r="B58" s="81" t="s">
        <v>301</v>
      </c>
      <c r="C58" s="68" t="s">
        <v>188</v>
      </c>
      <c r="D58" s="68" t="s">
        <v>224</v>
      </c>
      <c r="E58" s="68" t="s">
        <v>231</v>
      </c>
      <c r="F58" s="68" t="s">
        <v>193</v>
      </c>
      <c r="G58" s="83">
        <v>300</v>
      </c>
      <c r="H58" s="19">
        <v>3760</v>
      </c>
      <c r="I58" s="19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ht="41.25" customHeight="1" x14ac:dyDescent="0.3">
      <c r="A59" s="21" t="s">
        <v>232</v>
      </c>
      <c r="B59" s="81" t="s">
        <v>301</v>
      </c>
      <c r="C59" s="68" t="s">
        <v>188</v>
      </c>
      <c r="D59" s="68" t="s">
        <v>224</v>
      </c>
      <c r="E59" s="68" t="s">
        <v>233</v>
      </c>
      <c r="F59" s="68"/>
      <c r="G59" s="83">
        <f>G60+G61+G62</f>
        <v>5655.5000000000009</v>
      </c>
      <c r="H59" s="19"/>
      <c r="I59" s="19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ht="41.25" customHeight="1" x14ac:dyDescent="0.3">
      <c r="A60" s="21" t="s">
        <v>26</v>
      </c>
      <c r="B60" s="81" t="s">
        <v>301</v>
      </c>
      <c r="C60" s="68" t="s">
        <v>188</v>
      </c>
      <c r="D60" s="68" t="s">
        <v>224</v>
      </c>
      <c r="E60" s="68" t="s">
        <v>233</v>
      </c>
      <c r="F60" s="68" t="s">
        <v>215</v>
      </c>
      <c r="G60" s="83">
        <v>4933.8</v>
      </c>
      <c r="H60" s="19"/>
      <c r="I60" s="19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ht="41.25" customHeight="1" x14ac:dyDescent="0.3">
      <c r="A61" s="22" t="s">
        <v>200</v>
      </c>
      <c r="B61" s="81" t="s">
        <v>301</v>
      </c>
      <c r="C61" s="68" t="s">
        <v>188</v>
      </c>
      <c r="D61" s="68" t="s">
        <v>224</v>
      </c>
      <c r="E61" s="68" t="s">
        <v>233</v>
      </c>
      <c r="F61" s="68" t="s">
        <v>201</v>
      </c>
      <c r="G61" s="83">
        <v>86.6</v>
      </c>
      <c r="H61" s="19"/>
      <c r="I61" s="19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ht="41.25" customHeight="1" x14ac:dyDescent="0.3">
      <c r="A62" s="21" t="s">
        <v>18</v>
      </c>
      <c r="B62" s="81" t="s">
        <v>301</v>
      </c>
      <c r="C62" s="68" t="s">
        <v>188</v>
      </c>
      <c r="D62" s="68" t="s">
        <v>224</v>
      </c>
      <c r="E62" s="68" t="s">
        <v>233</v>
      </c>
      <c r="F62" s="68" t="s">
        <v>193</v>
      </c>
      <c r="G62" s="83">
        <v>635.1</v>
      </c>
      <c r="H62" s="19">
        <v>390</v>
      </c>
      <c r="I62" s="19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ht="41.25" customHeight="1" x14ac:dyDescent="0.3">
      <c r="A63" s="21" t="s">
        <v>307</v>
      </c>
      <c r="B63" s="81" t="s">
        <v>301</v>
      </c>
      <c r="C63" s="68" t="s">
        <v>188</v>
      </c>
      <c r="D63" s="68" t="s">
        <v>284</v>
      </c>
      <c r="E63" s="68"/>
      <c r="F63" s="68"/>
      <c r="G63" s="83">
        <v>1200</v>
      </c>
      <c r="H63" s="19"/>
      <c r="I63" s="19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ht="41.25" customHeight="1" x14ac:dyDescent="0.3">
      <c r="A64" s="22" t="s">
        <v>228</v>
      </c>
      <c r="B64" s="81" t="s">
        <v>301</v>
      </c>
      <c r="C64" s="68" t="s">
        <v>188</v>
      </c>
      <c r="D64" s="68" t="s">
        <v>284</v>
      </c>
      <c r="E64" s="68" t="s">
        <v>229</v>
      </c>
      <c r="F64" s="68"/>
      <c r="G64" s="83">
        <v>500</v>
      </c>
      <c r="H64" s="19"/>
      <c r="I64" s="19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ht="41.25" customHeight="1" x14ac:dyDescent="0.3">
      <c r="A65" s="21" t="s">
        <v>18</v>
      </c>
      <c r="B65" s="81" t="s">
        <v>301</v>
      </c>
      <c r="C65" s="68" t="s">
        <v>188</v>
      </c>
      <c r="D65" s="68" t="s">
        <v>284</v>
      </c>
      <c r="E65" s="68" t="s">
        <v>229</v>
      </c>
      <c r="F65" s="68" t="s">
        <v>193</v>
      </c>
      <c r="G65" s="83">
        <v>500</v>
      </c>
      <c r="H65" s="19"/>
      <c r="I65" s="19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ht="41.25" customHeight="1" x14ac:dyDescent="0.3">
      <c r="A66" s="21" t="s">
        <v>230</v>
      </c>
      <c r="B66" s="81" t="s">
        <v>301</v>
      </c>
      <c r="C66" s="68" t="s">
        <v>188</v>
      </c>
      <c r="D66" s="68" t="s">
        <v>284</v>
      </c>
      <c r="E66" s="68" t="s">
        <v>231</v>
      </c>
      <c r="F66" s="68"/>
      <c r="G66" s="83">
        <v>700</v>
      </c>
      <c r="H66" s="19"/>
      <c r="I66" s="19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ht="41.25" customHeight="1" x14ac:dyDescent="0.3">
      <c r="A67" s="21" t="s">
        <v>18</v>
      </c>
      <c r="B67" s="81" t="s">
        <v>301</v>
      </c>
      <c r="C67" s="68" t="s">
        <v>188</v>
      </c>
      <c r="D67" s="68" t="s">
        <v>284</v>
      </c>
      <c r="E67" s="68" t="s">
        <v>231</v>
      </c>
      <c r="F67" s="68" t="s">
        <v>193</v>
      </c>
      <c r="G67" s="83">
        <v>700</v>
      </c>
      <c r="H67" s="19"/>
      <c r="I67" s="19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ht="41.25" customHeight="1" x14ac:dyDescent="0.3">
      <c r="A68" s="17" t="s">
        <v>234</v>
      </c>
      <c r="B68" s="81" t="s">
        <v>301</v>
      </c>
      <c r="C68" s="68" t="s">
        <v>197</v>
      </c>
      <c r="D68" s="68" t="s">
        <v>187</v>
      </c>
      <c r="E68" s="68"/>
      <c r="F68" s="68"/>
      <c r="G68" s="83">
        <f>G69+G72+G79</f>
        <v>27496.799999999999</v>
      </c>
      <c r="H68" s="19"/>
      <c r="I68" s="19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ht="41.25" customHeight="1" x14ac:dyDescent="0.3">
      <c r="A69" s="17" t="s">
        <v>235</v>
      </c>
      <c r="B69" s="81" t="s">
        <v>301</v>
      </c>
      <c r="C69" s="68" t="s">
        <v>197</v>
      </c>
      <c r="D69" s="68" t="s">
        <v>219</v>
      </c>
      <c r="E69" s="68"/>
      <c r="F69" s="68"/>
      <c r="G69" s="83">
        <v>200</v>
      </c>
      <c r="H69" s="19"/>
      <c r="I69" s="19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ht="41.25" customHeight="1" x14ac:dyDescent="0.3">
      <c r="A70" s="17" t="s">
        <v>236</v>
      </c>
      <c r="B70" s="81" t="s">
        <v>301</v>
      </c>
      <c r="C70" s="68" t="s">
        <v>197</v>
      </c>
      <c r="D70" s="68" t="s">
        <v>219</v>
      </c>
      <c r="E70" s="68" t="s">
        <v>162</v>
      </c>
      <c r="F70" s="68"/>
      <c r="G70" s="83">
        <v>200</v>
      </c>
      <c r="H70" s="19"/>
      <c r="I70" s="19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ht="41.25" customHeight="1" x14ac:dyDescent="0.3">
      <c r="A71" s="17" t="s">
        <v>237</v>
      </c>
      <c r="B71" s="81" t="s">
        <v>301</v>
      </c>
      <c r="C71" s="68" t="s">
        <v>197</v>
      </c>
      <c r="D71" s="68" t="s">
        <v>219</v>
      </c>
      <c r="E71" s="68" t="s">
        <v>162</v>
      </c>
      <c r="F71" s="68" t="s">
        <v>238</v>
      </c>
      <c r="G71" s="83">
        <v>200</v>
      </c>
      <c r="H71" s="19"/>
      <c r="I71" s="19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ht="41.25" customHeight="1" x14ac:dyDescent="0.3">
      <c r="A72" s="22" t="s">
        <v>56</v>
      </c>
      <c r="B72" s="81" t="s">
        <v>301</v>
      </c>
      <c r="C72" s="68" t="s">
        <v>197</v>
      </c>
      <c r="D72" s="68" t="s">
        <v>224</v>
      </c>
      <c r="E72" s="68"/>
      <c r="F72" s="68"/>
      <c r="G72" s="83">
        <v>11600</v>
      </c>
      <c r="H72" s="19"/>
      <c r="I72" s="19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ht="41.25" customHeight="1" x14ac:dyDescent="0.3">
      <c r="A73" s="22" t="s">
        <v>50</v>
      </c>
      <c r="B73" s="81" t="s">
        <v>301</v>
      </c>
      <c r="C73" s="68" t="s">
        <v>197</v>
      </c>
      <c r="D73" s="68" t="s">
        <v>224</v>
      </c>
      <c r="E73" s="68" t="s">
        <v>239</v>
      </c>
      <c r="F73" s="68"/>
      <c r="G73" s="83">
        <v>11600</v>
      </c>
      <c r="H73" s="19"/>
      <c r="I73" s="19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ht="41.25" customHeight="1" x14ac:dyDescent="0.3">
      <c r="A74" s="22" t="s">
        <v>52</v>
      </c>
      <c r="B74" s="81" t="s">
        <v>301</v>
      </c>
      <c r="C74" s="68" t="s">
        <v>197</v>
      </c>
      <c r="D74" s="68" t="s">
        <v>224</v>
      </c>
      <c r="E74" s="68" t="s">
        <v>240</v>
      </c>
      <c r="F74" s="68"/>
      <c r="G74" s="83">
        <v>11600</v>
      </c>
      <c r="H74" s="19"/>
      <c r="I74" s="19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ht="41.25" customHeight="1" x14ac:dyDescent="0.3">
      <c r="A75" s="22" t="s">
        <v>54</v>
      </c>
      <c r="B75" s="81" t="s">
        <v>301</v>
      </c>
      <c r="C75" s="68" t="s">
        <v>197</v>
      </c>
      <c r="D75" s="68" t="s">
        <v>224</v>
      </c>
      <c r="E75" s="68" t="s">
        <v>241</v>
      </c>
      <c r="F75" s="68"/>
      <c r="G75" s="83">
        <v>11100</v>
      </c>
      <c r="H75" s="19"/>
      <c r="I75" s="19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ht="41.25" customHeight="1" x14ac:dyDescent="0.3">
      <c r="A76" s="21" t="s">
        <v>18</v>
      </c>
      <c r="B76" s="81" t="s">
        <v>301</v>
      </c>
      <c r="C76" s="68" t="s">
        <v>197</v>
      </c>
      <c r="D76" s="68" t="s">
        <v>224</v>
      </c>
      <c r="E76" s="68" t="s">
        <v>241</v>
      </c>
      <c r="F76" s="68" t="s">
        <v>193</v>
      </c>
      <c r="G76" s="83">
        <v>11100</v>
      </c>
      <c r="H76" s="19"/>
      <c r="I76" s="19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ht="41.25" customHeight="1" x14ac:dyDescent="0.3">
      <c r="A77" s="22" t="s">
        <v>57</v>
      </c>
      <c r="B77" s="81" t="s">
        <v>301</v>
      </c>
      <c r="C77" s="68" t="s">
        <v>197</v>
      </c>
      <c r="D77" s="68" t="s">
        <v>224</v>
      </c>
      <c r="E77" s="68" t="s">
        <v>242</v>
      </c>
      <c r="F77" s="68"/>
      <c r="G77" s="83">
        <v>500</v>
      </c>
      <c r="H77" s="19"/>
      <c r="I77" s="19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ht="41.25" customHeight="1" x14ac:dyDescent="0.3">
      <c r="A78" s="21" t="s">
        <v>18</v>
      </c>
      <c r="B78" s="81" t="s">
        <v>301</v>
      </c>
      <c r="C78" s="68" t="s">
        <v>197</v>
      </c>
      <c r="D78" s="68" t="s">
        <v>224</v>
      </c>
      <c r="E78" s="68" t="s">
        <v>242</v>
      </c>
      <c r="F78" s="68" t="s">
        <v>193</v>
      </c>
      <c r="G78" s="83">
        <v>500</v>
      </c>
      <c r="H78" s="19"/>
      <c r="I78" s="19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ht="41.25" customHeight="1" x14ac:dyDescent="0.3">
      <c r="A79" s="17" t="s">
        <v>32</v>
      </c>
      <c r="B79" s="81" t="s">
        <v>301</v>
      </c>
      <c r="C79" s="68" t="s">
        <v>197</v>
      </c>
      <c r="D79" s="68" t="s">
        <v>243</v>
      </c>
      <c r="E79" s="68"/>
      <c r="F79" s="68"/>
      <c r="G79" s="83">
        <f>G80+G85</f>
        <v>15696.8</v>
      </c>
      <c r="H79" s="19"/>
      <c r="I79" s="19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ht="41.25" customHeight="1" x14ac:dyDescent="0.3">
      <c r="A80" s="22" t="s">
        <v>39</v>
      </c>
      <c r="B80" s="81" t="s">
        <v>301</v>
      </c>
      <c r="C80" s="68" t="s">
        <v>197</v>
      </c>
      <c r="D80" s="68" t="s">
        <v>243</v>
      </c>
      <c r="E80" s="68" t="s">
        <v>244</v>
      </c>
      <c r="F80" s="68"/>
      <c r="G80" s="83">
        <f>G81+G83</f>
        <v>5199.7</v>
      </c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ht="41.25" customHeight="1" x14ac:dyDescent="0.3">
      <c r="A81" s="22" t="s">
        <v>41</v>
      </c>
      <c r="B81" s="81" t="s">
        <v>301</v>
      </c>
      <c r="C81" s="68" t="s">
        <v>197</v>
      </c>
      <c r="D81" s="68" t="s">
        <v>243</v>
      </c>
      <c r="E81" s="68" t="s">
        <v>245</v>
      </c>
      <c r="F81" s="68"/>
      <c r="G81" s="83">
        <f>G82</f>
        <v>4230</v>
      </c>
      <c r="H81" s="19"/>
      <c r="I81" s="19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ht="41.25" customHeight="1" x14ac:dyDescent="0.3">
      <c r="A82" s="21" t="s">
        <v>18</v>
      </c>
      <c r="B82" s="81" t="s">
        <v>301</v>
      </c>
      <c r="C82" s="68" t="s">
        <v>197</v>
      </c>
      <c r="D82" s="68" t="s">
        <v>243</v>
      </c>
      <c r="E82" s="68" t="s">
        <v>245</v>
      </c>
      <c r="F82" s="68" t="s">
        <v>193</v>
      </c>
      <c r="G82" s="83">
        <v>4230</v>
      </c>
      <c r="H82" s="19"/>
      <c r="I82" s="19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ht="41.25" customHeight="1" x14ac:dyDescent="0.3">
      <c r="A83" s="21" t="str">
        <f>'[1]на 01.06.2014'!$A$77</f>
        <v>Организация работ по проектированию, ремонту и строительству объектов теплоснабжения</v>
      </c>
      <c r="B83" s="81" t="s">
        <v>301</v>
      </c>
      <c r="C83" s="68" t="s">
        <v>197</v>
      </c>
      <c r="D83" s="68" t="s">
        <v>243</v>
      </c>
      <c r="E83" s="68" t="s">
        <v>260</v>
      </c>
      <c r="F83" s="68"/>
      <c r="G83" s="83">
        <f>G84</f>
        <v>969.7</v>
      </c>
      <c r="H83" s="19"/>
      <c r="I83" s="19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ht="41.25" customHeight="1" x14ac:dyDescent="0.3">
      <c r="A84" s="21" t="s">
        <v>18</v>
      </c>
      <c r="B84" s="81" t="s">
        <v>301</v>
      </c>
      <c r="C84" s="68" t="s">
        <v>197</v>
      </c>
      <c r="D84" s="68" t="s">
        <v>243</v>
      </c>
      <c r="E84" s="68" t="s">
        <v>260</v>
      </c>
      <c r="F84" s="68" t="s">
        <v>193</v>
      </c>
      <c r="G84" s="83">
        <v>969.7</v>
      </c>
      <c r="H84" s="19"/>
      <c r="I84" s="19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ht="41.25" customHeight="1" x14ac:dyDescent="0.3">
      <c r="A85" s="24" t="s">
        <v>28</v>
      </c>
      <c r="B85" s="81" t="s">
        <v>301</v>
      </c>
      <c r="C85" s="68" t="s">
        <v>197</v>
      </c>
      <c r="D85" s="68" t="s">
        <v>243</v>
      </c>
      <c r="E85" s="68" t="s">
        <v>248</v>
      </c>
      <c r="F85" s="68"/>
      <c r="G85" s="83">
        <v>10497.1</v>
      </c>
      <c r="H85" s="19"/>
      <c r="I85" s="19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ht="41.25" customHeight="1" x14ac:dyDescent="0.3">
      <c r="A86" s="24" t="s">
        <v>30</v>
      </c>
      <c r="B86" s="81" t="s">
        <v>301</v>
      </c>
      <c r="C86" s="68" t="s">
        <v>197</v>
      </c>
      <c r="D86" s="68" t="s">
        <v>243</v>
      </c>
      <c r="E86" s="68" t="s">
        <v>249</v>
      </c>
      <c r="F86" s="68"/>
      <c r="G86" s="83">
        <v>3800</v>
      </c>
      <c r="H86" s="19"/>
      <c r="I86" s="19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ht="41.25" customHeight="1" x14ac:dyDescent="0.3">
      <c r="A87" s="21" t="s">
        <v>18</v>
      </c>
      <c r="B87" s="81" t="s">
        <v>301</v>
      </c>
      <c r="C87" s="68" t="s">
        <v>197</v>
      </c>
      <c r="D87" s="68" t="s">
        <v>243</v>
      </c>
      <c r="E87" s="68" t="s">
        <v>249</v>
      </c>
      <c r="F87" s="68" t="s">
        <v>193</v>
      </c>
      <c r="G87" s="83">
        <v>3800</v>
      </c>
      <c r="H87" s="19">
        <v>2966.1</v>
      </c>
      <c r="I87" s="19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ht="41.25" customHeight="1" x14ac:dyDescent="0.3">
      <c r="A88" s="22" t="s">
        <v>250</v>
      </c>
      <c r="B88" s="81" t="s">
        <v>301</v>
      </c>
      <c r="C88" s="68" t="s">
        <v>197</v>
      </c>
      <c r="D88" s="68" t="s">
        <v>243</v>
      </c>
      <c r="E88" s="68" t="s">
        <v>251</v>
      </c>
      <c r="F88" s="68"/>
      <c r="G88" s="83">
        <v>1500</v>
      </c>
      <c r="H88" s="19"/>
      <c r="I88" s="19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ht="41.25" customHeight="1" x14ac:dyDescent="0.3">
      <c r="A89" s="21" t="s">
        <v>18</v>
      </c>
      <c r="B89" s="81" t="s">
        <v>301</v>
      </c>
      <c r="C89" s="68" t="s">
        <v>197</v>
      </c>
      <c r="D89" s="68" t="s">
        <v>243</v>
      </c>
      <c r="E89" s="68" t="s">
        <v>251</v>
      </c>
      <c r="F89" s="68" t="s">
        <v>193</v>
      </c>
      <c r="G89" s="83">
        <v>1500</v>
      </c>
      <c r="H89" s="19"/>
      <c r="I89" s="19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ht="41.25" customHeight="1" x14ac:dyDescent="0.3">
      <c r="A90" s="22" t="s">
        <v>35</v>
      </c>
      <c r="B90" s="81" t="s">
        <v>301</v>
      </c>
      <c r="C90" s="68" t="s">
        <v>197</v>
      </c>
      <c r="D90" s="68" t="s">
        <v>243</v>
      </c>
      <c r="E90" s="68" t="s">
        <v>252</v>
      </c>
      <c r="F90" s="68"/>
      <c r="G90" s="83">
        <v>1233.5</v>
      </c>
      <c r="H90" s="19"/>
      <c r="I90" s="19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ht="41.25" customHeight="1" x14ac:dyDescent="0.3">
      <c r="A91" s="21" t="s">
        <v>18</v>
      </c>
      <c r="B91" s="81" t="s">
        <v>301</v>
      </c>
      <c r="C91" s="68" t="s">
        <v>197</v>
      </c>
      <c r="D91" s="68" t="s">
        <v>243</v>
      </c>
      <c r="E91" s="68" t="s">
        <v>252</v>
      </c>
      <c r="F91" s="68" t="s">
        <v>193</v>
      </c>
      <c r="G91" s="83">
        <v>1233.5</v>
      </c>
      <c r="H91" s="19">
        <v>2144</v>
      </c>
      <c r="I91" s="19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ht="41.25" customHeight="1" x14ac:dyDescent="0.3">
      <c r="A92" s="22" t="s">
        <v>37</v>
      </c>
      <c r="B92" s="81" t="s">
        <v>301</v>
      </c>
      <c r="C92" s="68" t="s">
        <v>197</v>
      </c>
      <c r="D92" s="68" t="s">
        <v>243</v>
      </c>
      <c r="E92" s="68" t="s">
        <v>253</v>
      </c>
      <c r="F92" s="68"/>
      <c r="G92" s="83">
        <v>3963.6</v>
      </c>
      <c r="H92" s="19"/>
      <c r="I92" s="19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ht="41.25" customHeight="1" x14ac:dyDescent="0.3">
      <c r="A93" s="21" t="s">
        <v>18</v>
      </c>
      <c r="B93" s="81" t="s">
        <v>301</v>
      </c>
      <c r="C93" s="68" t="s">
        <v>197</v>
      </c>
      <c r="D93" s="68" t="s">
        <v>243</v>
      </c>
      <c r="E93" s="68" t="s">
        <v>253</v>
      </c>
      <c r="F93" s="68" t="s">
        <v>193</v>
      </c>
      <c r="G93" s="83">
        <v>3963.6</v>
      </c>
      <c r="H93" s="19">
        <v>2000</v>
      </c>
      <c r="I93" s="19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ht="41.25" customHeight="1" x14ac:dyDescent="0.3">
      <c r="A94" s="17" t="s">
        <v>254</v>
      </c>
      <c r="B94" s="81" t="s">
        <v>301</v>
      </c>
      <c r="C94" s="68" t="s">
        <v>255</v>
      </c>
      <c r="D94" s="68" t="s">
        <v>187</v>
      </c>
      <c r="E94" s="68"/>
      <c r="F94" s="68"/>
      <c r="G94" s="83">
        <f>G95+G98+G109</f>
        <v>53620.3</v>
      </c>
      <c r="H94" s="19"/>
      <c r="I94" s="19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ht="41.25" customHeight="1" x14ac:dyDescent="0.3">
      <c r="A95" s="17" t="s">
        <v>178</v>
      </c>
      <c r="B95" s="81" t="s">
        <v>301</v>
      </c>
      <c r="C95" s="68" t="s">
        <v>255</v>
      </c>
      <c r="D95" s="68" t="s">
        <v>186</v>
      </c>
      <c r="E95" s="68"/>
      <c r="F95" s="68"/>
      <c r="G95" s="83">
        <v>9800</v>
      </c>
      <c r="H95" s="19"/>
      <c r="I95" s="19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ht="41.25" customHeight="1" x14ac:dyDescent="0.3">
      <c r="A96" s="85" t="s">
        <v>303</v>
      </c>
      <c r="B96" s="81" t="s">
        <v>301</v>
      </c>
      <c r="C96" s="68" t="s">
        <v>255</v>
      </c>
      <c r="D96" s="68" t="s">
        <v>186</v>
      </c>
      <c r="E96" s="68" t="s">
        <v>256</v>
      </c>
      <c r="F96" s="68"/>
      <c r="G96" s="83">
        <v>9800</v>
      </c>
      <c r="H96" s="19"/>
      <c r="I96" s="19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ht="41.25" customHeight="1" x14ac:dyDescent="0.3">
      <c r="A97" s="17" t="s">
        <v>304</v>
      </c>
      <c r="B97" s="81" t="s">
        <v>301</v>
      </c>
      <c r="C97" s="68" t="s">
        <v>255</v>
      </c>
      <c r="D97" s="68" t="s">
        <v>186</v>
      </c>
      <c r="E97" s="68" t="s">
        <v>256</v>
      </c>
      <c r="F97" s="68" t="s">
        <v>238</v>
      </c>
      <c r="G97" s="83">
        <v>9800</v>
      </c>
      <c r="H97" s="19"/>
      <c r="I97" s="19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25" ht="41.25" customHeight="1" x14ac:dyDescent="0.3">
      <c r="A98" s="17" t="s">
        <v>43</v>
      </c>
      <c r="B98" s="81" t="s">
        <v>301</v>
      </c>
      <c r="C98" s="68" t="s">
        <v>255</v>
      </c>
      <c r="D98" s="68" t="s">
        <v>219</v>
      </c>
      <c r="E98" s="68"/>
      <c r="F98" s="68"/>
      <c r="G98" s="83">
        <f>G99</f>
        <v>26210.3</v>
      </c>
      <c r="H98" s="19"/>
      <c r="I98" s="19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1:25" ht="41.25" customHeight="1" x14ac:dyDescent="0.3">
      <c r="A99" s="22" t="s">
        <v>39</v>
      </c>
      <c r="B99" s="81" t="s">
        <v>301</v>
      </c>
      <c r="C99" s="68" t="s">
        <v>255</v>
      </c>
      <c r="D99" s="68" t="s">
        <v>219</v>
      </c>
      <c r="E99" s="68" t="s">
        <v>244</v>
      </c>
      <c r="F99" s="68"/>
      <c r="G99" s="83">
        <f>G100+G102+G105</f>
        <v>26210.3</v>
      </c>
      <c r="H99" s="19"/>
      <c r="I99" s="19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1:25" ht="41.25" customHeight="1" x14ac:dyDescent="0.3">
      <c r="A100" s="22" t="s">
        <v>41</v>
      </c>
      <c r="B100" s="81" t="s">
        <v>301</v>
      </c>
      <c r="C100" s="68" t="s">
        <v>255</v>
      </c>
      <c r="D100" s="68" t="s">
        <v>219</v>
      </c>
      <c r="E100" s="68" t="s">
        <v>245</v>
      </c>
      <c r="F100" s="68"/>
      <c r="G100" s="83">
        <f>G101</f>
        <v>6500</v>
      </c>
      <c r="H100" s="19"/>
      <c r="I100" s="19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:25" ht="41.25" customHeight="1" x14ac:dyDescent="0.3">
      <c r="A101" s="22" t="s">
        <v>308</v>
      </c>
      <c r="B101" s="81" t="s">
        <v>301</v>
      </c>
      <c r="C101" s="68" t="s">
        <v>255</v>
      </c>
      <c r="D101" s="68" t="s">
        <v>219</v>
      </c>
      <c r="E101" s="68" t="s">
        <v>245</v>
      </c>
      <c r="F101" s="68" t="s">
        <v>309</v>
      </c>
      <c r="G101" s="83">
        <v>6500</v>
      </c>
      <c r="H101" s="19">
        <v>5000</v>
      </c>
      <c r="I101" s="19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:25" ht="41.25" customHeight="1" x14ac:dyDescent="0.3">
      <c r="A102" s="22" t="s">
        <v>44</v>
      </c>
      <c r="B102" s="81" t="s">
        <v>301</v>
      </c>
      <c r="C102" s="68" t="s">
        <v>255</v>
      </c>
      <c r="D102" s="68" t="s">
        <v>219</v>
      </c>
      <c r="E102" s="68" t="s">
        <v>258</v>
      </c>
      <c r="F102" s="68"/>
      <c r="G102" s="83">
        <f>G103+G104</f>
        <v>8980</v>
      </c>
      <c r="H102" s="19"/>
      <c r="I102" s="19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25" ht="41.25" customHeight="1" x14ac:dyDescent="0.3">
      <c r="A103" s="22" t="s">
        <v>46</v>
      </c>
      <c r="B103" s="81" t="s">
        <v>301</v>
      </c>
      <c r="C103" s="68" t="s">
        <v>255</v>
      </c>
      <c r="D103" s="68" t="s">
        <v>219</v>
      </c>
      <c r="E103" s="68" t="s">
        <v>258</v>
      </c>
      <c r="F103" s="68" t="s">
        <v>259</v>
      </c>
      <c r="G103" s="83">
        <v>5984.5</v>
      </c>
      <c r="H103" s="19"/>
      <c r="I103" s="19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:25" ht="41.25" customHeight="1" x14ac:dyDescent="0.3">
      <c r="A104" s="21" t="s">
        <v>18</v>
      </c>
      <c r="B104" s="81" t="s">
        <v>301</v>
      </c>
      <c r="C104" s="68" t="s">
        <v>255</v>
      </c>
      <c r="D104" s="68" t="s">
        <v>219</v>
      </c>
      <c r="E104" s="68" t="s">
        <v>258</v>
      </c>
      <c r="F104" s="68" t="s">
        <v>193</v>
      </c>
      <c r="G104" s="83">
        <v>2995.5</v>
      </c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:25" ht="41.25" customHeight="1" x14ac:dyDescent="0.3">
      <c r="A105" s="22" t="s">
        <v>48</v>
      </c>
      <c r="B105" s="81" t="s">
        <v>301</v>
      </c>
      <c r="C105" s="68" t="s">
        <v>255</v>
      </c>
      <c r="D105" s="68" t="s">
        <v>219</v>
      </c>
      <c r="E105" s="68" t="s">
        <v>260</v>
      </c>
      <c r="F105" s="68"/>
      <c r="G105" s="83">
        <f>G106+G107+G108</f>
        <v>10730.3</v>
      </c>
      <c r="H105" s="19"/>
      <c r="I105" s="19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41.25" customHeight="1" x14ac:dyDescent="0.3">
      <c r="A106" s="22" t="s">
        <v>46</v>
      </c>
      <c r="B106" s="81" t="s">
        <v>301</v>
      </c>
      <c r="C106" s="68" t="s">
        <v>255</v>
      </c>
      <c r="D106" s="68" t="s">
        <v>219</v>
      </c>
      <c r="E106" s="68" t="s">
        <v>260</v>
      </c>
      <c r="F106" s="68" t="s">
        <v>259</v>
      </c>
      <c r="G106" s="83">
        <v>2830.3</v>
      </c>
      <c r="H106" s="19"/>
      <c r="I106" s="19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 ht="41.25" customHeight="1" x14ac:dyDescent="0.3">
      <c r="A107" s="21" t="s">
        <v>18</v>
      </c>
      <c r="B107" s="81" t="s">
        <v>301</v>
      </c>
      <c r="C107" s="68" t="s">
        <v>255</v>
      </c>
      <c r="D107" s="68" t="s">
        <v>219</v>
      </c>
      <c r="E107" s="68" t="s">
        <v>260</v>
      </c>
      <c r="F107" s="68" t="s">
        <v>193</v>
      </c>
      <c r="G107" s="83">
        <v>1900</v>
      </c>
      <c r="H107" s="19"/>
      <c r="I107" s="19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ht="41.25" customHeight="1" x14ac:dyDescent="0.3">
      <c r="A108" s="22" t="s">
        <v>308</v>
      </c>
      <c r="B108" s="81" t="s">
        <v>301</v>
      </c>
      <c r="C108" s="68" t="s">
        <v>255</v>
      </c>
      <c r="D108" s="68" t="s">
        <v>219</v>
      </c>
      <c r="E108" s="68" t="s">
        <v>260</v>
      </c>
      <c r="F108" s="68" t="s">
        <v>309</v>
      </c>
      <c r="G108" s="83">
        <v>6000</v>
      </c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:25" ht="41.25" customHeight="1" x14ac:dyDescent="0.3">
      <c r="A109" s="22" t="s">
        <v>63</v>
      </c>
      <c r="B109" s="81" t="s">
        <v>301</v>
      </c>
      <c r="C109" s="68" t="s">
        <v>255</v>
      </c>
      <c r="D109" s="68" t="s">
        <v>188</v>
      </c>
      <c r="E109" s="68"/>
      <c r="F109" s="68"/>
      <c r="G109" s="83">
        <v>17610</v>
      </c>
      <c r="H109" s="19"/>
      <c r="I109" s="19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25" ht="41.25" customHeight="1" x14ac:dyDescent="0.3">
      <c r="A110" s="22" t="s">
        <v>50</v>
      </c>
      <c r="B110" s="81" t="s">
        <v>301</v>
      </c>
      <c r="C110" s="7" t="s">
        <v>255</v>
      </c>
      <c r="D110" s="7" t="s">
        <v>188</v>
      </c>
      <c r="E110" s="7" t="s">
        <v>239</v>
      </c>
      <c r="F110" s="7"/>
      <c r="G110" s="82">
        <v>17610</v>
      </c>
      <c r="H110" s="19"/>
      <c r="I110" s="19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:25" ht="41.25" customHeight="1" x14ac:dyDescent="0.3">
      <c r="A111" s="22" t="s">
        <v>59</v>
      </c>
      <c r="B111" s="81" t="s">
        <v>301</v>
      </c>
      <c r="C111" s="7" t="s">
        <v>255</v>
      </c>
      <c r="D111" s="7" t="s">
        <v>188</v>
      </c>
      <c r="E111" s="7" t="s">
        <v>261</v>
      </c>
      <c r="F111" s="7"/>
      <c r="G111" s="82">
        <v>5710</v>
      </c>
      <c r="H111" s="19"/>
      <c r="I111" s="19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25" ht="41.25" customHeight="1" x14ac:dyDescent="0.3">
      <c r="A112" s="22" t="s">
        <v>61</v>
      </c>
      <c r="B112" s="81" t="s">
        <v>301</v>
      </c>
      <c r="C112" s="7" t="s">
        <v>255</v>
      </c>
      <c r="D112" s="7" t="s">
        <v>188</v>
      </c>
      <c r="E112" s="7" t="s">
        <v>262</v>
      </c>
      <c r="F112" s="7"/>
      <c r="G112" s="82">
        <v>1750</v>
      </c>
      <c r="H112" s="19"/>
      <c r="I112" s="19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:25" ht="41.25" customHeight="1" x14ac:dyDescent="0.3">
      <c r="A113" s="21" t="s">
        <v>18</v>
      </c>
      <c r="B113" s="81" t="s">
        <v>301</v>
      </c>
      <c r="C113" s="7" t="s">
        <v>255</v>
      </c>
      <c r="D113" s="7" t="s">
        <v>188</v>
      </c>
      <c r="E113" s="7" t="s">
        <v>262</v>
      </c>
      <c r="F113" s="7" t="s">
        <v>193</v>
      </c>
      <c r="G113" s="82">
        <v>1750</v>
      </c>
      <c r="H113" s="19"/>
      <c r="I113" s="19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 ht="41.25" customHeight="1" x14ac:dyDescent="0.3">
      <c r="A114" s="22" t="s">
        <v>64</v>
      </c>
      <c r="B114" s="81" t="s">
        <v>301</v>
      </c>
      <c r="C114" s="7" t="s">
        <v>255</v>
      </c>
      <c r="D114" s="7" t="s">
        <v>188</v>
      </c>
      <c r="E114" s="7" t="s">
        <v>263</v>
      </c>
      <c r="F114" s="7"/>
      <c r="G114" s="82">
        <v>1400</v>
      </c>
      <c r="H114" s="19"/>
      <c r="I114" s="19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1:25" ht="41.25" customHeight="1" x14ac:dyDescent="0.3">
      <c r="A115" s="21" t="s">
        <v>18</v>
      </c>
      <c r="B115" s="81" t="s">
        <v>301</v>
      </c>
      <c r="C115" s="7" t="s">
        <v>255</v>
      </c>
      <c r="D115" s="7" t="s">
        <v>188</v>
      </c>
      <c r="E115" s="7" t="s">
        <v>263</v>
      </c>
      <c r="F115" s="7" t="s">
        <v>193</v>
      </c>
      <c r="G115" s="82">
        <v>1400</v>
      </c>
      <c r="H115" s="19"/>
      <c r="I115" s="19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1:25" ht="41.25" customHeight="1" x14ac:dyDescent="0.3">
      <c r="A116" s="22" t="s">
        <v>66</v>
      </c>
      <c r="B116" s="81" t="s">
        <v>301</v>
      </c>
      <c r="C116" s="7" t="s">
        <v>255</v>
      </c>
      <c r="D116" s="7" t="s">
        <v>188</v>
      </c>
      <c r="E116" s="7" t="s">
        <v>264</v>
      </c>
      <c r="F116" s="7"/>
      <c r="G116" s="82">
        <v>2560</v>
      </c>
      <c r="H116" s="19"/>
      <c r="I116" s="19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ht="41.25" customHeight="1" x14ac:dyDescent="0.3">
      <c r="A117" s="21" t="s">
        <v>18</v>
      </c>
      <c r="B117" s="81" t="s">
        <v>301</v>
      </c>
      <c r="C117" s="7" t="s">
        <v>255</v>
      </c>
      <c r="D117" s="7" t="s">
        <v>188</v>
      </c>
      <c r="E117" s="7" t="s">
        <v>264</v>
      </c>
      <c r="F117" s="7" t="s">
        <v>193</v>
      </c>
      <c r="G117" s="82">
        <v>2560</v>
      </c>
      <c r="H117" s="19"/>
      <c r="I117" s="19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ht="41.25" customHeight="1" x14ac:dyDescent="0.3">
      <c r="A118" s="22" t="s">
        <v>68</v>
      </c>
      <c r="B118" s="81" t="s">
        <v>301</v>
      </c>
      <c r="C118" s="68" t="s">
        <v>255</v>
      </c>
      <c r="D118" s="68" t="s">
        <v>188</v>
      </c>
      <c r="E118" s="68" t="s">
        <v>265</v>
      </c>
      <c r="F118" s="68"/>
      <c r="G118" s="83">
        <v>11900</v>
      </c>
      <c r="H118" s="19"/>
      <c r="I118" s="19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ht="41.25" customHeight="1" x14ac:dyDescent="0.3">
      <c r="A119" s="22" t="s">
        <v>70</v>
      </c>
      <c r="B119" s="81" t="s">
        <v>301</v>
      </c>
      <c r="C119" s="68" t="s">
        <v>255</v>
      </c>
      <c r="D119" s="68" t="s">
        <v>188</v>
      </c>
      <c r="E119" s="68" t="s">
        <v>266</v>
      </c>
      <c r="F119" s="68"/>
      <c r="G119" s="83">
        <v>7550</v>
      </c>
      <c r="H119" s="19"/>
      <c r="I119" s="19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ht="41.25" customHeight="1" x14ac:dyDescent="0.3">
      <c r="A120" s="21" t="s">
        <v>18</v>
      </c>
      <c r="B120" s="81" t="s">
        <v>301</v>
      </c>
      <c r="C120" s="68" t="s">
        <v>255</v>
      </c>
      <c r="D120" s="68" t="s">
        <v>188</v>
      </c>
      <c r="E120" s="68" t="s">
        <v>266</v>
      </c>
      <c r="F120" s="68" t="s">
        <v>193</v>
      </c>
      <c r="G120" s="83">
        <v>7550</v>
      </c>
      <c r="H120" s="19"/>
      <c r="I120" s="19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 ht="41.25" customHeight="1" x14ac:dyDescent="0.3">
      <c r="A121" s="22" t="s">
        <v>72</v>
      </c>
      <c r="B121" s="81" t="s">
        <v>301</v>
      </c>
      <c r="C121" s="68" t="s">
        <v>255</v>
      </c>
      <c r="D121" s="68" t="s">
        <v>188</v>
      </c>
      <c r="E121" s="68" t="s">
        <v>267</v>
      </c>
      <c r="F121" s="68"/>
      <c r="G121" s="83">
        <v>4350</v>
      </c>
      <c r="H121" s="19"/>
      <c r="I121" s="19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ht="41.25" customHeight="1" x14ac:dyDescent="0.3">
      <c r="A122" s="21" t="s">
        <v>18</v>
      </c>
      <c r="B122" s="81" t="s">
        <v>301</v>
      </c>
      <c r="C122" s="68" t="s">
        <v>255</v>
      </c>
      <c r="D122" s="68" t="s">
        <v>188</v>
      </c>
      <c r="E122" s="68" t="s">
        <v>267</v>
      </c>
      <c r="F122" s="68" t="s">
        <v>193</v>
      </c>
      <c r="G122" s="83">
        <v>4350</v>
      </c>
      <c r="H122" s="19"/>
      <c r="I122" s="19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ht="41.25" customHeight="1" x14ac:dyDescent="0.3">
      <c r="A123" s="17" t="s">
        <v>268</v>
      </c>
      <c r="B123" s="81" t="s">
        <v>301</v>
      </c>
      <c r="C123" s="7" t="s">
        <v>207</v>
      </c>
      <c r="D123" s="7" t="s">
        <v>187</v>
      </c>
      <c r="E123" s="7"/>
      <c r="F123" s="7"/>
      <c r="G123" s="82">
        <v>831</v>
      </c>
      <c r="H123" s="19"/>
      <c r="I123" s="19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ht="41.25" customHeight="1" x14ac:dyDescent="0.3">
      <c r="A124" s="17" t="s">
        <v>80</v>
      </c>
      <c r="B124" s="81" t="s">
        <v>301</v>
      </c>
      <c r="C124" s="7" t="s">
        <v>207</v>
      </c>
      <c r="D124" s="7" t="s">
        <v>207</v>
      </c>
      <c r="E124" s="7"/>
      <c r="F124" s="7"/>
      <c r="G124" s="82">
        <v>831</v>
      </c>
      <c r="H124" s="19"/>
      <c r="I124" s="19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ht="41.25" customHeight="1" x14ac:dyDescent="0.3">
      <c r="A125" s="22" t="s">
        <v>74</v>
      </c>
      <c r="B125" s="81" t="s">
        <v>301</v>
      </c>
      <c r="C125" s="7" t="s">
        <v>207</v>
      </c>
      <c r="D125" s="7" t="s">
        <v>207</v>
      </c>
      <c r="E125" s="7" t="s">
        <v>269</v>
      </c>
      <c r="F125" s="7"/>
      <c r="G125" s="82">
        <v>831</v>
      </c>
      <c r="H125" s="19"/>
      <c r="I125" s="19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 ht="41.25" customHeight="1" x14ac:dyDescent="0.3">
      <c r="A126" s="22" t="s">
        <v>76</v>
      </c>
      <c r="B126" s="81" t="s">
        <v>301</v>
      </c>
      <c r="C126" s="7" t="s">
        <v>207</v>
      </c>
      <c r="D126" s="7" t="s">
        <v>207</v>
      </c>
      <c r="E126" s="7" t="s">
        <v>270</v>
      </c>
      <c r="F126" s="7"/>
      <c r="G126" s="82">
        <v>831</v>
      </c>
      <c r="H126" s="19"/>
      <c r="I126" s="19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 ht="41.25" customHeight="1" x14ac:dyDescent="0.3">
      <c r="A127" s="22" t="s">
        <v>78</v>
      </c>
      <c r="B127" s="81" t="s">
        <v>301</v>
      </c>
      <c r="C127" s="7" t="s">
        <v>207</v>
      </c>
      <c r="D127" s="7" t="s">
        <v>207</v>
      </c>
      <c r="E127" s="7" t="s">
        <v>271</v>
      </c>
      <c r="F127" s="7"/>
      <c r="G127" s="82">
        <v>560</v>
      </c>
      <c r="H127" s="19"/>
      <c r="I127" s="19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 ht="41.25" customHeight="1" x14ac:dyDescent="0.3">
      <c r="A128" s="21" t="s">
        <v>272</v>
      </c>
      <c r="B128" s="81" t="s">
        <v>301</v>
      </c>
      <c r="C128" s="7" t="s">
        <v>207</v>
      </c>
      <c r="D128" s="7" t="s">
        <v>207</v>
      </c>
      <c r="E128" s="7" t="s">
        <v>271</v>
      </c>
      <c r="F128" s="7" t="s">
        <v>273</v>
      </c>
      <c r="G128" s="82">
        <v>560</v>
      </c>
      <c r="H128" s="27">
        <v>3500</v>
      </c>
      <c r="I128" s="19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25" ht="41.25" customHeight="1" x14ac:dyDescent="0.3">
      <c r="A129" s="22" t="s">
        <v>81</v>
      </c>
      <c r="B129" s="81" t="s">
        <v>301</v>
      </c>
      <c r="C129" s="7" t="s">
        <v>207</v>
      </c>
      <c r="D129" s="7" t="s">
        <v>207</v>
      </c>
      <c r="E129" s="7" t="s">
        <v>274</v>
      </c>
      <c r="F129" s="7"/>
      <c r="G129" s="82">
        <v>51</v>
      </c>
      <c r="H129" s="27"/>
      <c r="I129" s="19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 ht="41.25" customHeight="1" x14ac:dyDescent="0.3">
      <c r="A130" s="21" t="s">
        <v>18</v>
      </c>
      <c r="B130" s="81" t="s">
        <v>301</v>
      </c>
      <c r="C130" s="7" t="s">
        <v>207</v>
      </c>
      <c r="D130" s="7" t="s">
        <v>207</v>
      </c>
      <c r="E130" s="7" t="s">
        <v>274</v>
      </c>
      <c r="F130" s="7" t="s">
        <v>193</v>
      </c>
      <c r="G130" s="82">
        <v>51</v>
      </c>
      <c r="H130" s="27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 ht="41.25" customHeight="1" x14ac:dyDescent="0.3">
      <c r="A131" s="22" t="s">
        <v>83</v>
      </c>
      <c r="B131" s="81" t="s">
        <v>301</v>
      </c>
      <c r="C131" s="7" t="s">
        <v>207</v>
      </c>
      <c r="D131" s="7" t="s">
        <v>207</v>
      </c>
      <c r="E131" s="7" t="s">
        <v>275</v>
      </c>
      <c r="F131" s="7"/>
      <c r="G131" s="82">
        <v>220</v>
      </c>
      <c r="H131" s="27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 ht="41.25" customHeight="1" x14ac:dyDescent="0.3">
      <c r="A132" s="21" t="s">
        <v>18</v>
      </c>
      <c r="B132" s="81" t="s">
        <v>301</v>
      </c>
      <c r="C132" s="7" t="s">
        <v>207</v>
      </c>
      <c r="D132" s="7" t="s">
        <v>207</v>
      </c>
      <c r="E132" s="7" t="s">
        <v>276</v>
      </c>
      <c r="F132" s="7" t="s">
        <v>193</v>
      </c>
      <c r="G132" s="82">
        <v>220</v>
      </c>
      <c r="H132" s="27">
        <v>1500</v>
      </c>
      <c r="I132" s="19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 ht="41.25" customHeight="1" x14ac:dyDescent="0.3">
      <c r="A133" s="17" t="s">
        <v>277</v>
      </c>
      <c r="B133" s="81" t="s">
        <v>301</v>
      </c>
      <c r="C133" s="68" t="s">
        <v>278</v>
      </c>
      <c r="D133" s="68" t="s">
        <v>187</v>
      </c>
      <c r="E133" s="68"/>
      <c r="F133" s="68"/>
      <c r="G133" s="83">
        <f>G134</f>
        <v>8596</v>
      </c>
      <c r="H133" s="19"/>
      <c r="I133" s="19" t="e">
        <f>SUM(#REF!)</f>
        <v>#REF!</v>
      </c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 ht="41.25" customHeight="1" x14ac:dyDescent="0.3">
      <c r="A134" s="17" t="s">
        <v>90</v>
      </c>
      <c r="B134" s="81" t="s">
        <v>301</v>
      </c>
      <c r="C134" s="68" t="s">
        <v>278</v>
      </c>
      <c r="D134" s="68" t="s">
        <v>186</v>
      </c>
      <c r="E134" s="68"/>
      <c r="F134" s="68"/>
      <c r="G134" s="83">
        <f>G135</f>
        <v>8596</v>
      </c>
      <c r="H134" s="19"/>
      <c r="I134" s="19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 ht="41.25" customHeight="1" x14ac:dyDescent="0.3">
      <c r="A135" s="22" t="s">
        <v>74</v>
      </c>
      <c r="B135" s="81" t="s">
        <v>301</v>
      </c>
      <c r="C135" s="68" t="s">
        <v>278</v>
      </c>
      <c r="D135" s="68" t="s">
        <v>186</v>
      </c>
      <c r="E135" s="68" t="s">
        <v>269</v>
      </c>
      <c r="F135" s="68"/>
      <c r="G135" s="83">
        <f>G136</f>
        <v>8596</v>
      </c>
      <c r="H135" s="19"/>
      <c r="I135" s="19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ht="41.25" customHeight="1" x14ac:dyDescent="0.3">
      <c r="A136" s="22" t="s">
        <v>85</v>
      </c>
      <c r="B136" s="81" t="s">
        <v>301</v>
      </c>
      <c r="C136" s="68" t="s">
        <v>278</v>
      </c>
      <c r="D136" s="68" t="s">
        <v>186</v>
      </c>
      <c r="E136" s="68" t="s">
        <v>279</v>
      </c>
      <c r="F136" s="68"/>
      <c r="G136" s="83">
        <f>G138+G140+G142</f>
        <v>8596</v>
      </c>
      <c r="H136" s="19"/>
      <c r="I136" s="19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 ht="41.25" customHeight="1" x14ac:dyDescent="0.3">
      <c r="A137" s="22" t="s">
        <v>87</v>
      </c>
      <c r="B137" s="81" t="s">
        <v>301</v>
      </c>
      <c r="C137" s="68" t="s">
        <v>278</v>
      </c>
      <c r="D137" s="68" t="s">
        <v>186</v>
      </c>
      <c r="E137" s="68" t="s">
        <v>280</v>
      </c>
      <c r="F137" s="68"/>
      <c r="G137" s="83">
        <v>1495</v>
      </c>
      <c r="H137" s="19"/>
      <c r="I137" s="19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ht="41.25" customHeight="1" x14ac:dyDescent="0.3">
      <c r="A138" s="21" t="s">
        <v>272</v>
      </c>
      <c r="B138" s="81" t="s">
        <v>301</v>
      </c>
      <c r="C138" s="7" t="s">
        <v>278</v>
      </c>
      <c r="D138" s="7" t="s">
        <v>186</v>
      </c>
      <c r="E138" s="7" t="s">
        <v>280</v>
      </c>
      <c r="F138" s="7" t="s">
        <v>273</v>
      </c>
      <c r="G138" s="82">
        <v>1495</v>
      </c>
      <c r="H138" s="19"/>
      <c r="I138" s="19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 ht="41.25" customHeight="1" x14ac:dyDescent="0.3">
      <c r="A139" s="22" t="s">
        <v>91</v>
      </c>
      <c r="B139" s="81" t="s">
        <v>301</v>
      </c>
      <c r="C139" s="7" t="s">
        <v>278</v>
      </c>
      <c r="D139" s="7" t="s">
        <v>186</v>
      </c>
      <c r="E139" s="7" t="s">
        <v>281</v>
      </c>
      <c r="F139" s="7"/>
      <c r="G139" s="82">
        <v>300</v>
      </c>
      <c r="H139" s="19"/>
      <c r="I139" s="19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 ht="41.25" customHeight="1" x14ac:dyDescent="0.3">
      <c r="A140" s="21" t="s">
        <v>272</v>
      </c>
      <c r="B140" s="81" t="s">
        <v>301</v>
      </c>
      <c r="C140" s="68" t="s">
        <v>278</v>
      </c>
      <c r="D140" s="68" t="s">
        <v>186</v>
      </c>
      <c r="E140" s="68" t="s">
        <v>281</v>
      </c>
      <c r="F140" s="68" t="s">
        <v>273</v>
      </c>
      <c r="G140" s="83">
        <v>300</v>
      </c>
      <c r="H140" s="19"/>
      <c r="I140" s="19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ht="41.25" customHeight="1" x14ac:dyDescent="0.3">
      <c r="A141" s="21" t="s">
        <v>93</v>
      </c>
      <c r="B141" s="81" t="s">
        <v>301</v>
      </c>
      <c r="C141" s="68" t="s">
        <v>278</v>
      </c>
      <c r="D141" s="68" t="s">
        <v>186</v>
      </c>
      <c r="E141" s="68" t="s">
        <v>282</v>
      </c>
      <c r="F141" s="68"/>
      <c r="G141" s="83">
        <v>6801</v>
      </c>
      <c r="H141" s="19"/>
      <c r="I141" s="19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ht="41.25" customHeight="1" x14ac:dyDescent="0.3">
      <c r="A142" s="21" t="s">
        <v>272</v>
      </c>
      <c r="B142" s="81" t="s">
        <v>301</v>
      </c>
      <c r="C142" s="68" t="s">
        <v>278</v>
      </c>
      <c r="D142" s="68" t="s">
        <v>186</v>
      </c>
      <c r="E142" s="68" t="s">
        <v>282</v>
      </c>
      <c r="F142" s="68" t="s">
        <v>273</v>
      </c>
      <c r="G142" s="83">
        <v>6801</v>
      </c>
      <c r="H142" s="19"/>
      <c r="I142" s="19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ht="41.25" customHeight="1" x14ac:dyDescent="0.3">
      <c r="A143" s="17" t="s">
        <v>283</v>
      </c>
      <c r="B143" s="81" t="s">
        <v>301</v>
      </c>
      <c r="C143" s="68" t="s">
        <v>284</v>
      </c>
      <c r="D143" s="68" t="s">
        <v>187</v>
      </c>
      <c r="E143" s="68"/>
      <c r="F143" s="68"/>
      <c r="G143" s="83">
        <v>2016.1</v>
      </c>
      <c r="H143" s="19"/>
      <c r="I143" s="19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25" ht="41.25" customHeight="1" x14ac:dyDescent="0.3">
      <c r="A144" s="17" t="s">
        <v>147</v>
      </c>
      <c r="B144" s="81" t="s">
        <v>301</v>
      </c>
      <c r="C144" s="68" t="s">
        <v>284</v>
      </c>
      <c r="D144" s="68" t="s">
        <v>186</v>
      </c>
      <c r="E144" s="68"/>
      <c r="F144" s="68"/>
      <c r="G144" s="83">
        <v>801.1</v>
      </c>
      <c r="H144" s="19"/>
      <c r="I144" s="19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1:25" ht="41.25" customHeight="1" x14ac:dyDescent="0.3">
      <c r="A145" s="21" t="s">
        <v>189</v>
      </c>
      <c r="B145" s="81" t="s">
        <v>301</v>
      </c>
      <c r="C145" s="68" t="s">
        <v>284</v>
      </c>
      <c r="D145" s="68" t="s">
        <v>186</v>
      </c>
      <c r="E145" s="68" t="s">
        <v>190</v>
      </c>
      <c r="F145" s="68"/>
      <c r="G145" s="83">
        <v>801.1</v>
      </c>
      <c r="H145" s="19"/>
      <c r="I145" s="19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25" ht="41.25" customHeight="1" x14ac:dyDescent="0.3">
      <c r="A146" s="21" t="s">
        <v>285</v>
      </c>
      <c r="B146" s="81" t="s">
        <v>301</v>
      </c>
      <c r="C146" s="68" t="s">
        <v>284</v>
      </c>
      <c r="D146" s="68" t="s">
        <v>186</v>
      </c>
      <c r="E146" s="68" t="s">
        <v>286</v>
      </c>
      <c r="F146" s="68"/>
      <c r="G146" s="83">
        <v>801.1</v>
      </c>
      <c r="H146" s="19"/>
      <c r="I146" s="19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1:25" ht="41.25" customHeight="1" x14ac:dyDescent="0.3">
      <c r="A147" s="21" t="s">
        <v>287</v>
      </c>
      <c r="B147" s="81" t="s">
        <v>301</v>
      </c>
      <c r="C147" s="68" t="s">
        <v>284</v>
      </c>
      <c r="D147" s="68" t="s">
        <v>186</v>
      </c>
      <c r="E147" s="68" t="s">
        <v>286</v>
      </c>
      <c r="F147" s="68" t="s">
        <v>288</v>
      </c>
      <c r="G147" s="83">
        <v>801.1</v>
      </c>
      <c r="H147" s="27">
        <v>19500</v>
      </c>
      <c r="I147" s="19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25" ht="41.25" customHeight="1" x14ac:dyDescent="0.3">
      <c r="A148" s="22" t="s">
        <v>99</v>
      </c>
      <c r="B148" s="81" t="s">
        <v>301</v>
      </c>
      <c r="C148" s="68" t="s">
        <v>284</v>
      </c>
      <c r="D148" s="68" t="s">
        <v>188</v>
      </c>
      <c r="E148" s="68"/>
      <c r="F148" s="68"/>
      <c r="G148" s="83">
        <v>1215</v>
      </c>
      <c r="H148" s="27"/>
      <c r="I148" s="19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1:25" ht="41.25" customHeight="1" x14ac:dyDescent="0.3">
      <c r="A149" s="22" t="s">
        <v>74</v>
      </c>
      <c r="B149" s="81" t="s">
        <v>301</v>
      </c>
      <c r="C149" s="68" t="s">
        <v>284</v>
      </c>
      <c r="D149" s="68" t="s">
        <v>188</v>
      </c>
      <c r="E149" s="68" t="s">
        <v>269</v>
      </c>
      <c r="F149" s="68"/>
      <c r="G149" s="83">
        <v>1215</v>
      </c>
      <c r="H149" s="27"/>
      <c r="I149" s="19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:25" ht="41.25" customHeight="1" x14ac:dyDescent="0.3">
      <c r="A150" s="22" t="s">
        <v>95</v>
      </c>
      <c r="B150" s="81" t="s">
        <v>301</v>
      </c>
      <c r="C150" s="68" t="s">
        <v>284</v>
      </c>
      <c r="D150" s="68" t="s">
        <v>188</v>
      </c>
      <c r="E150" s="68" t="s">
        <v>289</v>
      </c>
      <c r="F150" s="68"/>
      <c r="G150" s="83">
        <v>1215</v>
      </c>
      <c r="H150" s="27"/>
      <c r="I150" s="19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5" ht="41.25" customHeight="1" x14ac:dyDescent="0.3">
      <c r="A151" s="22" t="s">
        <v>97</v>
      </c>
      <c r="B151" s="81" t="s">
        <v>301</v>
      </c>
      <c r="C151" s="68" t="s">
        <v>284</v>
      </c>
      <c r="D151" s="68" t="s">
        <v>188</v>
      </c>
      <c r="E151" s="68" t="s">
        <v>290</v>
      </c>
      <c r="F151" s="68"/>
      <c r="G151" s="83">
        <v>290</v>
      </c>
      <c r="H151" s="27"/>
      <c r="I151" s="19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25" ht="41.25" customHeight="1" x14ac:dyDescent="0.3">
      <c r="A152" s="21" t="s">
        <v>18</v>
      </c>
      <c r="B152" s="81" t="s">
        <v>301</v>
      </c>
      <c r="C152" s="68" t="s">
        <v>284</v>
      </c>
      <c r="D152" s="68" t="s">
        <v>188</v>
      </c>
      <c r="E152" s="68" t="s">
        <v>290</v>
      </c>
      <c r="F152" s="68" t="s">
        <v>193</v>
      </c>
      <c r="G152" s="83">
        <v>290</v>
      </c>
      <c r="H152" s="27"/>
      <c r="I152" s="19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1:25" ht="41.25" customHeight="1" x14ac:dyDescent="0.3">
      <c r="A153" s="22" t="s">
        <v>100</v>
      </c>
      <c r="B153" s="81" t="s">
        <v>301</v>
      </c>
      <c r="C153" s="68" t="s">
        <v>284</v>
      </c>
      <c r="D153" s="68" t="s">
        <v>188</v>
      </c>
      <c r="E153" s="68" t="s">
        <v>291</v>
      </c>
      <c r="F153" s="68"/>
      <c r="G153" s="83">
        <v>725</v>
      </c>
      <c r="H153" s="27"/>
      <c r="I153" s="19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:25" ht="41.25" customHeight="1" x14ac:dyDescent="0.3">
      <c r="A154" s="22" t="s">
        <v>102</v>
      </c>
      <c r="B154" s="81" t="s">
        <v>301</v>
      </c>
      <c r="C154" s="68" t="s">
        <v>284</v>
      </c>
      <c r="D154" s="68" t="s">
        <v>188</v>
      </c>
      <c r="E154" s="68" t="s">
        <v>291</v>
      </c>
      <c r="F154" s="68" t="s">
        <v>288</v>
      </c>
      <c r="G154" s="83">
        <v>725</v>
      </c>
      <c r="H154" s="27"/>
      <c r="I154" s="19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1:25" ht="41.25" customHeight="1" x14ac:dyDescent="0.3">
      <c r="A155" s="22" t="s">
        <v>103</v>
      </c>
      <c r="B155" s="81" t="s">
        <v>301</v>
      </c>
      <c r="C155" s="68" t="s">
        <v>284</v>
      </c>
      <c r="D155" s="68" t="s">
        <v>188</v>
      </c>
      <c r="E155" s="68" t="s">
        <v>292</v>
      </c>
      <c r="F155" s="68"/>
      <c r="G155" s="83">
        <v>200</v>
      </c>
      <c r="H155" s="27"/>
      <c r="I155" s="19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1:25" ht="41.25" customHeight="1" x14ac:dyDescent="0.3">
      <c r="A156" s="22" t="s">
        <v>102</v>
      </c>
      <c r="B156" s="81" t="s">
        <v>301</v>
      </c>
      <c r="C156" s="68" t="s">
        <v>284</v>
      </c>
      <c r="D156" s="68" t="s">
        <v>188</v>
      </c>
      <c r="E156" s="68" t="s">
        <v>292</v>
      </c>
      <c r="F156" s="68" t="s">
        <v>288</v>
      </c>
      <c r="G156" s="83">
        <v>200</v>
      </c>
      <c r="H156" s="27"/>
      <c r="I156" s="19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1:25" ht="41.25" customHeight="1" x14ac:dyDescent="0.3">
      <c r="A157" s="17" t="s">
        <v>293</v>
      </c>
      <c r="B157" s="81" t="s">
        <v>301</v>
      </c>
      <c r="C157" s="68" t="s">
        <v>209</v>
      </c>
      <c r="D157" s="68" t="s">
        <v>187</v>
      </c>
      <c r="E157" s="68"/>
      <c r="F157" s="68"/>
      <c r="G157" s="83">
        <v>859</v>
      </c>
      <c r="H157" s="19"/>
      <c r="I157" s="19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1:25" ht="41.25" customHeight="1" x14ac:dyDescent="0.3">
      <c r="A158" s="17" t="s">
        <v>109</v>
      </c>
      <c r="B158" s="81" t="s">
        <v>301</v>
      </c>
      <c r="C158" s="68" t="s">
        <v>209</v>
      </c>
      <c r="D158" s="68" t="s">
        <v>255</v>
      </c>
      <c r="E158" s="68"/>
      <c r="F158" s="68"/>
      <c r="G158" s="83">
        <v>859</v>
      </c>
      <c r="H158" s="19"/>
      <c r="I158" s="19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1:25" ht="41.25" customHeight="1" x14ac:dyDescent="0.3">
      <c r="A159" s="22" t="s">
        <v>74</v>
      </c>
      <c r="B159" s="81" t="s">
        <v>301</v>
      </c>
      <c r="C159" s="68" t="s">
        <v>209</v>
      </c>
      <c r="D159" s="68" t="s">
        <v>255</v>
      </c>
      <c r="E159" s="68" t="s">
        <v>269</v>
      </c>
      <c r="F159" s="68"/>
      <c r="G159" s="83">
        <v>859</v>
      </c>
      <c r="H159" s="19"/>
      <c r="I159" s="19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:25" ht="41.25" customHeight="1" x14ac:dyDescent="0.3">
      <c r="A160" s="22" t="s">
        <v>105</v>
      </c>
      <c r="B160" s="81" t="s">
        <v>301</v>
      </c>
      <c r="C160" s="68" t="s">
        <v>209</v>
      </c>
      <c r="D160" s="68" t="s">
        <v>255</v>
      </c>
      <c r="E160" s="68" t="s">
        <v>294</v>
      </c>
      <c r="F160" s="68"/>
      <c r="G160" s="83">
        <v>859</v>
      </c>
      <c r="H160" s="19"/>
      <c r="I160" s="19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1:25" ht="41.25" customHeight="1" x14ac:dyDescent="0.3">
      <c r="A161" s="22" t="s">
        <v>107</v>
      </c>
      <c r="B161" s="81" t="s">
        <v>301</v>
      </c>
      <c r="C161" s="68" t="s">
        <v>209</v>
      </c>
      <c r="D161" s="68" t="s">
        <v>255</v>
      </c>
      <c r="E161" s="68" t="s">
        <v>295</v>
      </c>
      <c r="F161" s="68"/>
      <c r="G161" s="83">
        <v>195</v>
      </c>
      <c r="H161" s="19"/>
      <c r="I161" s="19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:25" ht="41.25" customHeight="1" x14ac:dyDescent="0.3">
      <c r="A162" s="21" t="s">
        <v>272</v>
      </c>
      <c r="B162" s="81" t="s">
        <v>301</v>
      </c>
      <c r="C162" s="68" t="s">
        <v>209</v>
      </c>
      <c r="D162" s="68" t="s">
        <v>255</v>
      </c>
      <c r="E162" s="68" t="s">
        <v>295</v>
      </c>
      <c r="F162" s="68" t="s">
        <v>273</v>
      </c>
      <c r="G162" s="83">
        <v>195</v>
      </c>
      <c r="H162" s="19">
        <v>5230</v>
      </c>
      <c r="I162" s="19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1:25" ht="41.25" customHeight="1" x14ac:dyDescent="0.3">
      <c r="A163" s="22" t="s">
        <v>110</v>
      </c>
      <c r="B163" s="81" t="s">
        <v>301</v>
      </c>
      <c r="C163" s="68" t="s">
        <v>209</v>
      </c>
      <c r="D163" s="68" t="s">
        <v>255</v>
      </c>
      <c r="E163" s="68" t="s">
        <v>296</v>
      </c>
      <c r="F163" s="68"/>
      <c r="G163" s="83">
        <v>260</v>
      </c>
      <c r="H163" s="19"/>
      <c r="I163" s="19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1:25" ht="41.25" customHeight="1" x14ac:dyDescent="0.3">
      <c r="A164" s="21" t="s">
        <v>272</v>
      </c>
      <c r="B164" s="81" t="s">
        <v>301</v>
      </c>
      <c r="C164" s="68" t="s">
        <v>209</v>
      </c>
      <c r="D164" s="68" t="s">
        <v>255</v>
      </c>
      <c r="E164" s="68" t="s">
        <v>296</v>
      </c>
      <c r="F164" s="68" t="s">
        <v>273</v>
      </c>
      <c r="G164" s="83">
        <v>260</v>
      </c>
      <c r="H164" s="19">
        <v>3470</v>
      </c>
      <c r="I164" s="19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1:25" ht="41.25" customHeight="1" x14ac:dyDescent="0.3">
      <c r="A165" s="22" t="s">
        <v>112</v>
      </c>
      <c r="B165" s="81" t="s">
        <v>301</v>
      </c>
      <c r="C165" s="68" t="s">
        <v>209</v>
      </c>
      <c r="D165" s="68" t="s">
        <v>255</v>
      </c>
      <c r="E165" s="68" t="s">
        <v>297</v>
      </c>
      <c r="F165" s="68"/>
      <c r="G165" s="83">
        <v>404</v>
      </c>
      <c r="H165" s="19"/>
      <c r="I165" s="19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1:25" ht="41.25" customHeight="1" x14ac:dyDescent="0.3">
      <c r="A166" s="21" t="s">
        <v>272</v>
      </c>
      <c r="B166" s="81" t="s">
        <v>301</v>
      </c>
      <c r="C166" s="68" t="s">
        <v>209</v>
      </c>
      <c r="D166" s="68" t="s">
        <v>255</v>
      </c>
      <c r="E166" s="68" t="s">
        <v>297</v>
      </c>
      <c r="F166" s="68" t="s">
        <v>273</v>
      </c>
      <c r="G166" s="83">
        <v>404</v>
      </c>
      <c r="H166" s="19"/>
      <c r="I166" s="19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1:25" ht="41.25" customHeight="1" x14ac:dyDescent="0.3">
      <c r="A167" s="25" t="s">
        <v>298</v>
      </c>
      <c r="B167" s="81"/>
      <c r="C167" s="68"/>
      <c r="D167" s="68"/>
      <c r="E167" s="68"/>
      <c r="F167" s="68"/>
      <c r="G167" s="83">
        <f>G5+G45+G50+G68+G94+G123+G133+G143+G157</f>
        <v>140347.00000000003</v>
      </c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</sheetData>
  <mergeCells count="2">
    <mergeCell ref="E1:G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прилож.9</vt:lpstr>
      <vt:lpstr>прилож.11</vt:lpstr>
      <vt:lpstr>прилож.13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2015-04-20T14:59:05Z</dcterms:modified>
</cp:coreProperties>
</file>